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060"/>
  </bookViews>
  <sheets>
    <sheet name="SURSA A" sheetId="3" r:id="rId1"/>
    <sheet name="SURSA C" sheetId="8" r:id="rId2"/>
    <sheet name="SURSA D" sheetId="7" r:id="rId3"/>
    <sheet name="SURSA F" sheetId="2" r:id="rId4"/>
    <sheet name="SURSA G" sheetId="5" r:id="rId5"/>
  </sheets>
  <definedNames>
    <definedName name="page\x2dtotal">#REF!</definedName>
    <definedName name="page\x2dtotal\x2dmaster0">#REF!</definedName>
    <definedName name="_xlnm.Print_Titles" localSheetId="0">'SURSA A'!$10:$11</definedName>
    <definedName name="_xlnm.Print_Titles" localSheetId="2">'SURSA D'!$11:$12</definedName>
    <definedName name="_xlnm.Print_Titles" localSheetId="3">'SURSA F'!$9:$10</definedName>
    <definedName name="_xlnm.Print_Titles" localSheetId="4">'SURSA G'!$9:$10</definedName>
  </definedNames>
  <calcPr calcId="162913"/>
</workbook>
</file>

<file path=xl/calcChain.xml><?xml version="1.0" encoding="utf-8"?>
<calcChain xmlns="http://schemas.openxmlformats.org/spreadsheetml/2006/main">
  <c r="I170" i="5" l="1"/>
  <c r="J170" i="5"/>
  <c r="H170" i="5"/>
  <c r="H102" i="3"/>
  <c r="I102" i="3"/>
  <c r="G102" i="3"/>
  <c r="H366" i="3" l="1"/>
  <c r="I366" i="3"/>
  <c r="G366" i="3"/>
  <c r="I17" i="7" l="1"/>
  <c r="J17" i="7"/>
  <c r="H17" i="7"/>
  <c r="I90" i="2" l="1"/>
  <c r="H90" i="2"/>
  <c r="H324" i="3" l="1"/>
  <c r="I324" i="3"/>
  <c r="G324" i="3"/>
  <c r="H119" i="3" l="1"/>
  <c r="G119" i="3"/>
  <c r="I78" i="2"/>
  <c r="J78" i="2"/>
  <c r="J90" i="2" l="1"/>
  <c r="I119" i="3" l="1"/>
  <c r="I162" i="3" l="1"/>
  <c r="I27" i="7" l="1"/>
  <c r="J27" i="7"/>
  <c r="H27" i="7"/>
  <c r="I21" i="7"/>
  <c r="J21" i="7"/>
  <c r="H21" i="7"/>
  <c r="H28" i="7" l="1"/>
  <c r="J28" i="7"/>
  <c r="I28" i="7"/>
  <c r="I225" i="5"/>
  <c r="J225" i="5"/>
  <c r="H225" i="5"/>
  <c r="I195" i="5"/>
  <c r="J195" i="5"/>
  <c r="H195" i="5"/>
  <c r="H433" i="3" l="1"/>
  <c r="I433" i="3"/>
  <c r="G433" i="3"/>
  <c r="H375" i="3"/>
  <c r="I375" i="3"/>
  <c r="G375" i="3"/>
  <c r="I15" i="8" l="1"/>
  <c r="J15" i="8"/>
  <c r="J32" i="2" l="1"/>
  <c r="I29" i="7" l="1"/>
  <c r="J29" i="7"/>
  <c r="H29" i="7"/>
  <c r="I18" i="8"/>
  <c r="I19" i="8" s="1"/>
  <c r="J18" i="8"/>
  <c r="J19" i="8" s="1"/>
  <c r="H18" i="8"/>
  <c r="H19" i="8" s="1"/>
  <c r="H20" i="8" l="1"/>
  <c r="I31" i="7"/>
  <c r="I30" i="7" s="1"/>
  <c r="J31" i="7"/>
  <c r="J30" i="7" s="1"/>
  <c r="H435" i="3"/>
  <c r="I435" i="3"/>
  <c r="G435" i="3"/>
  <c r="I384" i="3"/>
  <c r="H384" i="3"/>
  <c r="G384" i="3"/>
  <c r="G162" i="3" l="1"/>
  <c r="H162" i="3"/>
  <c r="H105" i="3"/>
  <c r="I105" i="3"/>
  <c r="G105" i="3"/>
  <c r="H55" i="3" l="1"/>
  <c r="I55" i="3"/>
  <c r="G55" i="3"/>
  <c r="J16" i="8" l="1"/>
  <c r="I16" i="8"/>
  <c r="H16" i="8"/>
  <c r="H15" i="8"/>
  <c r="H22" i="8" s="1"/>
  <c r="H21" i="8" s="1"/>
  <c r="J22" i="8" l="1"/>
  <c r="J21" i="8" s="1"/>
  <c r="J20" i="8"/>
  <c r="I20" i="8"/>
  <c r="I22" i="8"/>
  <c r="I21" i="8" s="1"/>
  <c r="I238" i="5"/>
  <c r="J238" i="5"/>
  <c r="H238" i="5"/>
  <c r="I32" i="2" l="1"/>
  <c r="H32" i="2"/>
  <c r="H387" i="3" l="1"/>
  <c r="I387" i="3"/>
  <c r="G387" i="3"/>
  <c r="G390" i="3"/>
  <c r="I390" i="3"/>
  <c r="H326" i="3"/>
  <c r="I326" i="3"/>
  <c r="G326" i="3"/>
  <c r="H229" i="5" l="1"/>
  <c r="I229" i="5"/>
  <c r="J229" i="5"/>
  <c r="I164" i="3" l="1"/>
  <c r="H164" i="3"/>
  <c r="G164" i="3"/>
  <c r="I92" i="3"/>
  <c r="J18" i="7" l="1"/>
  <c r="I18" i="7"/>
  <c r="H31" i="7"/>
  <c r="H30" i="7" s="1"/>
  <c r="H18" i="7"/>
  <c r="J242" i="5"/>
  <c r="I242" i="5"/>
  <c r="I243" i="5" s="1"/>
  <c r="H242" i="5"/>
  <c r="I52" i="5"/>
  <c r="J52" i="5"/>
  <c r="H52" i="5"/>
  <c r="I22" i="5"/>
  <c r="J22" i="5"/>
  <c r="H22" i="5"/>
  <c r="I19" i="5"/>
  <c r="J19" i="5"/>
  <c r="H19" i="5"/>
  <c r="I24" i="2"/>
  <c r="J24" i="2"/>
  <c r="H24" i="2"/>
  <c r="H33" i="2" s="1"/>
  <c r="H78" i="2"/>
  <c r="I247" i="5" l="1"/>
  <c r="H91" i="2"/>
  <c r="I91" i="2"/>
  <c r="J33" i="2"/>
  <c r="H243" i="5"/>
  <c r="H247" i="5" s="1"/>
  <c r="I23" i="5"/>
  <c r="J243" i="5"/>
  <c r="J247" i="5" s="1"/>
  <c r="J23" i="5"/>
  <c r="H23" i="5"/>
  <c r="H226" i="5"/>
  <c r="I226" i="5"/>
  <c r="J226" i="5"/>
  <c r="J94" i="2"/>
  <c r="J91" i="2"/>
  <c r="I94" i="2"/>
  <c r="H94" i="2"/>
  <c r="I33" i="2"/>
  <c r="I93" i="2"/>
  <c r="J93" i="2"/>
  <c r="H93" i="2"/>
  <c r="H368" i="3"/>
  <c r="I368" i="3"/>
  <c r="G368" i="3"/>
  <c r="H451" i="3"/>
  <c r="I451" i="3"/>
  <c r="G451" i="3"/>
  <c r="H449" i="3"/>
  <c r="I449" i="3"/>
  <c r="G449" i="3"/>
  <c r="H338" i="3"/>
  <c r="I338" i="3"/>
  <c r="G338" i="3"/>
  <c r="H336" i="3"/>
  <c r="I336" i="3"/>
  <c r="G336" i="3"/>
  <c r="H439" i="3"/>
  <c r="I439" i="3"/>
  <c r="G439" i="3"/>
  <c r="H199" i="3"/>
  <c r="I199" i="3"/>
  <c r="G199" i="3"/>
  <c r="H407" i="3"/>
  <c r="I407" i="3"/>
  <c r="G407" i="3"/>
  <c r="H399" i="3"/>
  <c r="I399" i="3"/>
  <c r="G399" i="3"/>
  <c r="H397" i="3"/>
  <c r="I397" i="3"/>
  <c r="G397" i="3"/>
  <c r="H133" i="3"/>
  <c r="I133" i="3"/>
  <c r="G133" i="3"/>
  <c r="H390" i="3"/>
  <c r="H92" i="3"/>
  <c r="G92" i="3"/>
  <c r="H37" i="3"/>
  <c r="I37" i="3"/>
  <c r="G37" i="3"/>
  <c r="I369" i="3" l="1"/>
  <c r="I455" i="3" s="1"/>
  <c r="H369" i="3"/>
  <c r="H455" i="3" s="1"/>
  <c r="G369" i="3"/>
  <c r="G455" i="3" s="1"/>
  <c r="I56" i="3"/>
  <c r="I452" i="3"/>
  <c r="I456" i="3" s="1"/>
  <c r="H452" i="3"/>
  <c r="I244" i="5"/>
  <c r="I246" i="5"/>
  <c r="H246" i="5"/>
  <c r="H244" i="5"/>
  <c r="J246" i="5"/>
  <c r="J244" i="5"/>
  <c r="G452" i="3"/>
  <c r="G456" i="3" s="1"/>
  <c r="H56" i="3"/>
  <c r="G56" i="3"/>
  <c r="I453" i="3" l="1"/>
  <c r="H453" i="3"/>
  <c r="H456" i="3"/>
  <c r="G453" i="3"/>
  <c r="J245" i="5" l="1"/>
  <c r="H245" i="5"/>
  <c r="H92" i="2" l="1"/>
  <c r="I92" i="2"/>
  <c r="I245" i="5"/>
  <c r="J92" i="2"/>
  <c r="G454" i="3" l="1"/>
  <c r="H454" i="3"/>
  <c r="I454" i="3"/>
</calcChain>
</file>

<file path=xl/sharedStrings.xml><?xml version="1.0" encoding="utf-8"?>
<sst xmlns="http://schemas.openxmlformats.org/spreadsheetml/2006/main" count="3903" uniqueCount="405">
  <si>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</si>
  <si>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</si>
  <si>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</si>
  <si>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</si>
  <si>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</si>
  <si>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</si>
  <si>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</si>
  <si>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</si>
  <si>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</si>
  <si>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</si>
  <si>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</si>
  <si>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</si>
  <si>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</si>
  <si>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</si>
  <si>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</si>
  <si>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</si>
  <si>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</si>
  <si>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</si>
  <si>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</si>
  <si>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</si>
  <si>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</si>
  <si>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355000</t>
  </si>
  <si>
    <t>Alte amenzi, penalitati si confiscari</t>
  </si>
  <si>
    <t>360500</t>
  </si>
  <si>
    <t xml:space="preserve">Varsaminte din veniturile si/sau disponibilitatile institutiilor publice 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</si>
  <si>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</si>
  <si>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</si>
  <si>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</si>
  <si>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</si>
  <si>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</si>
  <si>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</si>
  <si>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</si>
  <si>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</si>
  <si>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</si>
  <si>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</si>
  <si>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</si>
  <si>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</si>
  <si>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</si>
  <si>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</si>
  <si>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460400</t>
  </si>
  <si>
    <t>Alte sume primite din fonduri de la Uniunea Europeana pentru programele operationale finantate din cadrul financiar 2014-2020</t>
  </si>
  <si>
    <t>480202</t>
  </si>
  <si>
    <t>Sume primite in contul platilor efectuate in anii anteriori</t>
  </si>
  <si>
    <t>480203</t>
  </si>
  <si>
    <t>Prefinantare</t>
  </si>
  <si>
    <t>C-Credite interne</t>
  </si>
  <si>
    <t>410201</t>
  </si>
  <si>
    <t>Sume aferente creditelor interne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</si>
  <si>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</si>
  <si>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</si>
  <si>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</si>
  <si>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</si>
  <si>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</si>
  <si>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</si>
  <si>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</si>
  <si>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</si>
  <si>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</si>
  <si>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</si>
  <si>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</si>
  <si>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</si>
  <si>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</si>
  <si>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</si>
  <si>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</si>
  <si>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410600</t>
  </si>
  <si>
    <t>Sume din excedentul anului precedent pentru acoperirea golurilor temporare de casa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</si>
  <si>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</si>
  <si>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</si>
  <si>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</si>
  <si>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</si>
  <si>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</si>
  <si>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390100</t>
  </si>
  <si>
    <t>Venituri din valorificarea unor bunuri ale institutiilor publice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</si>
  <si>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</si>
  <si>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</si>
  <si>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</si>
  <si>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</si>
  <si>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</si>
  <si>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</si>
  <si>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</si>
  <si>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</si>
  <si>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</si>
  <si>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</si>
  <si>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</si>
  <si>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</si>
  <si>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</si>
  <si>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</si>
  <si>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</si>
  <si>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</si>
  <si>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</si>
  <si>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</si>
  <si>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</si>
  <si>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</si>
  <si>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</si>
  <si>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</si>
  <si>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</si>
  <si>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</si>
  <si>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</si>
  <si>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</si>
  <si>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</si>
  <si>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</si>
  <si>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</si>
  <si>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</si>
  <si>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</si>
  <si>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</si>
  <si>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</si>
  <si>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</si>
  <si>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</si>
  <si>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</si>
  <si>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</si>
  <si>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</si>
  <si>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</si>
  <si>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</si>
  <si>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</si>
  <si>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</si>
  <si>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</si>
  <si>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</si>
  <si>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</si>
  <si>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</si>
  <si>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</si>
  <si>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</si>
  <si>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</si>
  <si>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</si>
  <si>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</si>
  <si>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</si>
  <si>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</si>
  <si>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</si>
  <si>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</si>
  <si>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</si>
  <si>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</si>
  <si>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</si>
  <si>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</si>
  <si>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</si>
  <si>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</si>
  <si>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</si>
  <si>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</si>
  <si>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</si>
  <si>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</si>
  <si>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</si>
  <si>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</si>
  <si>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</si>
  <si>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</si>
  <si>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</si>
  <si>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</si>
  <si>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</si>
  <si>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</si>
  <si>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</si>
  <si>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</si>
  <si>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</si>
  <si>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</si>
  <si>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</si>
  <si>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</si>
  <si>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</si>
  <si>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</si>
  <si>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</si>
  <si>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</si>
  <si>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</si>
  <si>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</si>
  <si>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</si>
  <si>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</si>
  <si>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</si>
  <si>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</si>
  <si>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</si>
  <si>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</si>
  <si>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</si>
  <si>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</si>
  <si>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</si>
  <si>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</si>
  <si>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</si>
  <si>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</si>
  <si>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</si>
  <si>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</si>
  <si>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</si>
  <si>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</si>
  <si>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</si>
  <si>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</si>
  <si>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</si>
  <si>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</si>
  <si>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</si>
  <si>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</si>
  <si>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</si>
  <si>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</si>
  <si>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</si>
  <si>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</si>
  <si>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</si>
  <si>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</si>
  <si>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</si>
  <si>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</si>
  <si>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</si>
  <si>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</si>
  <si>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</si>
  <si>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</si>
  <si>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</si>
  <si>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</si>
  <si>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</si>
  <si>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</si>
  <si>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</si>
  <si>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</si>
  <si>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</si>
  <si>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</si>
  <si>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</si>
  <si>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</si>
  <si>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</si>
  <si>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</si>
  <si>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</si>
  <si>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</si>
  <si>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</si>
  <si>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</si>
  <si>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</si>
  <si>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</si>
  <si>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</si>
  <si>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</si>
  <si>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</si>
  <si>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</si>
  <si>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</si>
  <si>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</si>
  <si>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</si>
  <si>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</si>
  <si>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</si>
  <si>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</si>
  <si>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</si>
  <si>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</si>
  <si>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</si>
  <si>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</si>
  <si>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</si>
  <si>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</si>
  <si>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850102</t>
  </si>
  <si>
    <t>Plati efectuate in anii precedenti si recuperate in anul curent in sectiunea de dezvoltare a bugetului local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</si>
  <si>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</si>
  <si>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</si>
  <si>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</si>
  <si>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</si>
  <si>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</si>
  <si>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</si>
  <si>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</si>
  <si>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</si>
  <si>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</si>
  <si>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</si>
  <si>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</si>
  <si>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</si>
  <si>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</si>
  <si>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</si>
  <si>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</si>
  <si>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</si>
  <si>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</si>
  <si>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</si>
  <si>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</si>
  <si>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</si>
  <si>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</si>
  <si>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</si>
  <si>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</si>
  <si>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</si>
  <si>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</si>
  <si>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</si>
  <si>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</si>
  <si>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</si>
  <si>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</si>
  <si>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</si>
  <si>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100116</t>
  </si>
  <si>
    <t>Alocatii pentru locuinte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</si>
  <si>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</si>
  <si>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</si>
  <si>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</si>
  <si>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</si>
  <si>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</si>
  <si>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</si>
  <si>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</si>
  <si>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</si>
  <si>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</si>
  <si>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</si>
  <si>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</si>
  <si>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</si>
  <si>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</si>
  <si>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Incasari din rambursarea imprumuturilor pentru infiintarea unor institutii si servicii publice de interes local sau a unor activitati finantate integral din venituri proprii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</si>
  <si>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</si>
  <si>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</si>
  <si>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</si>
  <si>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</si>
  <si>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</si>
  <si>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</si>
  <si>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</si>
  <si>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</si>
  <si>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</si>
  <si>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</si>
  <si>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</si>
  <si>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</si>
  <si>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</si>
  <si>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</si>
  <si>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</si>
  <si>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Alte servicii in domeniul locuintei, serviciilor si dezvoltarii comunale</t>
  </si>
  <si>
    <t>Reducerea si controlul poluarii</t>
  </si>
  <si>
    <t>Colectarea, tratarea si distrugerea deseurilor</t>
  </si>
  <si>
    <t>lei</t>
  </si>
  <si>
    <t>Anexa nr. 3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</si>
  <si>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</si>
  <si>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</si>
  <si>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</si>
  <si>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</si>
  <si>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</si>
  <si>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</si>
  <si>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</si>
  <si>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</si>
  <si>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</si>
  <si>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</si>
  <si>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</si>
  <si>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CAP.70.02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</si>
  <si>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</si>
  <si>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</si>
  <si>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</si>
  <si>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</si>
  <si>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</si>
  <si>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</si>
  <si>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</si>
  <si>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</si>
  <si>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</si>
  <si>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TOTAL VENITURI- Sursa C</t>
  </si>
  <si>
    <t>TOTAL CHELTUIELI- Sursa C</t>
  </si>
  <si>
    <t>Anexa nr. 4</t>
  </si>
  <si>
    <t>Venituri din contractele incheiate cu directiile de sanatate publica din sume alocate din veniturile proprii ale Ministerului Sanatatii</t>
  </si>
  <si>
    <t>Subventii de la bugetul de stat catre institutii publice finantate partial sau integral din venituri proprii necesare sustinerii derularii proiectelor finantate din FEN postaderare, aferente perioadei de programare 2014-2020</t>
  </si>
  <si>
    <t>Alte sume primite si fonduri de la Uniunea Europeana pentru programele operationale finantate din cadrul financiar 2014-2020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</si>
  <si>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</si>
  <si>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</si>
  <si>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</si>
  <si>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</si>
  <si>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Anexa nr. 5</t>
  </si>
  <si>
    <t>Varsaminte din sectiunea de functionare pentru finantarea sectiunii de dezvoltare a bugetului de venituri proprii si subventii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</si>
  <si>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</si>
  <si>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</si>
  <si>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</si>
  <si>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</si>
  <si>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</si>
  <si>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</si>
  <si>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</si>
  <si>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Actiuni cu caracter stiintific si social- cultural</t>
  </si>
  <si>
    <t>Medicamente</t>
  </si>
  <si>
    <t>Alocatii pentru transportul la si de la locul de munca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</si>
  <si>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</si>
  <si>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</si>
  <si>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</si>
  <si>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</si>
  <si>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</si>
  <si>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</si>
  <si>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</si>
  <si>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Subventii din bugetele locale pentru finantarea cheltuielilor curente din domeniul sanatatii</t>
  </si>
  <si>
    <t>Alte transferuri curente in strainatate</t>
  </si>
  <si>
    <t>Cheltuieli judiciare si extrajudiciare derivate din actiuni in reprezentarea intereselor statului, potrivit dispozitiilor</t>
  </si>
  <si>
    <t>Plati efectuate in anii precedenti si recuperate in anului curent in sectiunea de functionare a bugetului local</t>
  </si>
  <si>
    <t>Varsaminte din profitul net al regiilor autonome, societatilor si companiilor nationale</t>
  </si>
  <si>
    <t>Subventii de la bugetul de stat catre bugetele locale pentru finantarea aparaturii medicale si echipamentelor de comunicatii in urgenta in sanatate</t>
  </si>
  <si>
    <t>Finantare externa nerambursabila</t>
  </si>
  <si>
    <t>Transferuri din bugetele consiliilor locale si judetene pentru acordarea unor ajutoare catre unitatile administrativ-teritoriale in situatii de extrema dificultate</t>
  </si>
  <si>
    <t>Sport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</si>
  <si>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</si>
  <si>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</si>
  <si>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</si>
  <si>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</si>
  <si>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</si>
  <si>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</si>
  <si>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</si>
  <si>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Stimulentul de risc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</si>
  <si>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</si>
  <si>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</si>
  <si>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</si>
  <si>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</si>
  <si>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</si>
  <si>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</si>
  <si>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SURSA DE FINANȚARE C "CREDITE INTERNE"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</si>
  <si>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</si>
  <si>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</si>
  <si>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</si>
  <si>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</si>
  <si>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</si>
  <si>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</si>
  <si>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</si>
  <si>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Subventii primite din Fondul de Interventie</t>
  </si>
  <si>
    <t>Subventii pentru realizarea activitatii de colectare, transport, depozitare si neutralizare a deseurilor de origine animale</t>
  </si>
  <si>
    <t>Alte servicii publice generale</t>
  </si>
  <si>
    <t>CAP.54.08</t>
  </si>
  <si>
    <t>CAP.68.08</t>
  </si>
  <si>
    <t>Aviatie civila</t>
  </si>
  <si>
    <t>Sume repartizate pentru finantarea institutiilor de spectacole si concerte</t>
  </si>
  <si>
    <t>055000</t>
  </si>
  <si>
    <t>Alte impozite pe venit, profit si castiguri din capital</t>
  </si>
  <si>
    <t>Tichete de cresa si tichete sociale pentru gradinita</t>
  </si>
  <si>
    <t>Plan an            2022</t>
  </si>
  <si>
    <t>Plan an 2022</t>
  </si>
  <si>
    <t>Dr. Elena- Cătălina ZARĂ</t>
  </si>
  <si>
    <t>Plan an          2022</t>
  </si>
  <si>
    <t>Plan an        2022</t>
  </si>
  <si>
    <t>Plati efectuate in anii precedenti si incasate in anul curent in sectiunea de functionare a bugetului local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</si>
  <si>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</si>
  <si>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</si>
  <si>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contului de executie bugetara pe trimestrul II 2022 al Judetului Bacau</t>
  </si>
  <si>
    <t>30.06.2022</t>
  </si>
  <si>
    <t>Plan          Trim. I+II</t>
  </si>
  <si>
    <t>Incasări realizate/   Plăți efectuate        Trim. I+II</t>
  </si>
  <si>
    <t>Plan       Trim. I+II</t>
  </si>
  <si>
    <t>Plan              Trim. I+II</t>
  </si>
  <si>
    <t>Plan      Trim. I+II</t>
  </si>
  <si>
    <t>Subventii de la bugetul de stat catre bugetele locale pentru finantarea reparatiilor capitale in sanatate</t>
  </si>
  <si>
    <t>Transferuri catre intreprinderi in cadrul schemelor de ajutor de stat</t>
  </si>
  <si>
    <t>Venituri din despagubiri</t>
  </si>
  <si>
    <t>Sume din excedentul bugetului local utilizate pentru finantarea cheltuielilor sectiunii de functionare</t>
  </si>
  <si>
    <t>Redevente miniere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</si>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</sst>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3" fontId="1" fillId="0" borderId="2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3" fontId="1" fillId="0" borderId="2" xfId="0" applyNumberFormat="1" applyFont="1" applyBorder="1" applyAlignment="1">
      <alignment vertical="top"/>
    </xf>
    <xf numFmtId="3" fontId="1" fillId="0" borderId="2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horizontal="righ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3" fontId="1" fillId="0" borderId="2" xfId="0" applyNumberFormat="1" applyFont="1" applyBorder="1" applyAlignment="1"/>
    <xf numFmtId="3" fontId="1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/>
    <xf numFmtId="3" fontId="3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3" fontId="3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wrapText="1"/>
    </xf>
    <xf numFmtId="3" fontId="1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2" xfId="0" applyNumberFormat="1" applyFont="1" applyBorder="1" applyAlignment="1">
      <alignment horizontal="right" vertical="top" wrapText="1"/>
    </xf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0" fillId="0" borderId="0" xfId="0" applyNumberFormat="1" applyAlignment="1">
      <alignment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3" fontId="6" fillId="0" borderId="2" xfId="0" applyNumberFormat="1" applyFont="1" applyBorder="1" applyAlignment="1">
      <alignment horizontal="right" wrapText="1"/>
    </xf>
    <xf numFmtId="0" fontId="1" fillId="0" borderId="2" xfId="0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5" xfId="0" applyNumberFormat="1" applyFont="1" applyBorder="1" applyAlignment="1"/>
    <xf numFmtId="3" fontId="1" fillId="0" borderId="3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49" fontId="1" fillId="0" borderId="2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3" fontId="1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0" fontId="1" fillId="0" borderId="1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2"/>
  <sheetViews>
    <sheetView tabSelected="1" zoomScale="106" zoomScaleNormal="106" workbookViewId="0">
      <selection activeCell="N13" sqref="N13"/>
    </sheetView>
  </sheetViews>
  <sheetFormatPr defaultRowHeight="15" x14ac:dyDescent="0.25"/>
  <cols>
    <col min="1" max="1" width="10.710937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9" width="12.42578125" bestFit="1" customWidth="1"/>
    <col min="10" max="11" width="10.7109375" bestFit="1" customWidth="1"/>
  </cols>
  <sheetData>
    <row r="1" spans="1:9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00" t="s">
        <v>266</v>
      </c>
      <c r="G2" s="100"/>
      <c r="H2" s="100"/>
      <c r="I2" s="100"/>
    </row>
    <row r="3" spans="1:9" x14ac:dyDescent="0.25">
      <c r="A3" s="1"/>
      <c r="B3" s="1"/>
      <c r="C3" s="1"/>
      <c r="D3" s="1"/>
      <c r="E3" s="1"/>
      <c r="F3" s="100" t="s">
        <v>404</v>
      </c>
      <c r="G3" s="100"/>
      <c r="H3" s="100"/>
      <c r="I3" s="100"/>
    </row>
    <row r="4" spans="1:9" x14ac:dyDescent="0.25">
      <c r="A4" s="1"/>
      <c r="B4" s="1"/>
      <c r="C4" s="1"/>
      <c r="D4" s="1"/>
      <c r="E4" s="1"/>
      <c r="F4" s="103" t="s">
        <v>392</v>
      </c>
      <c r="G4" s="103"/>
      <c r="H4" s="103"/>
      <c r="I4" s="103"/>
    </row>
    <row r="5" spans="1:9" x14ac:dyDescent="0.25">
      <c r="A5" s="1"/>
      <c r="B5" s="1"/>
      <c r="C5" s="1"/>
      <c r="D5" s="1"/>
      <c r="E5" s="1"/>
      <c r="F5" s="64"/>
      <c r="G5" s="64"/>
      <c r="H5" s="64"/>
      <c r="I5" s="64"/>
    </row>
    <row r="6" spans="1:9" x14ac:dyDescent="0.25">
      <c r="A6" s="100" t="s">
        <v>267</v>
      </c>
      <c r="B6" s="100"/>
      <c r="C6" s="100"/>
      <c r="D6" s="100"/>
      <c r="E6" s="100"/>
      <c r="F6" s="100"/>
      <c r="G6" s="100"/>
      <c r="H6" s="100"/>
      <c r="I6" s="100"/>
    </row>
    <row r="7" spans="1:9" x14ac:dyDescent="0.25">
      <c r="A7" s="104" t="s">
        <v>393</v>
      </c>
      <c r="B7" s="100"/>
      <c r="C7" s="100"/>
      <c r="D7" s="100"/>
      <c r="E7" s="100"/>
      <c r="F7" s="100"/>
      <c r="G7" s="100"/>
      <c r="H7" s="100"/>
      <c r="I7" s="100"/>
    </row>
    <row r="8" spans="1:9" x14ac:dyDescent="0.25">
      <c r="A8" s="100" t="s">
        <v>360</v>
      </c>
      <c r="B8" s="100"/>
      <c r="C8" s="100"/>
      <c r="D8" s="100"/>
      <c r="E8" s="100"/>
      <c r="F8" s="100"/>
      <c r="G8" s="100"/>
      <c r="H8" s="100"/>
      <c r="I8" s="100"/>
    </row>
    <row r="9" spans="1:9" x14ac:dyDescent="0.25">
      <c r="A9" s="79"/>
      <c r="B9" s="79"/>
      <c r="C9" s="79"/>
      <c r="D9" s="79"/>
      <c r="E9" s="79"/>
      <c r="F9" s="79"/>
      <c r="G9" s="79"/>
      <c r="H9" s="79"/>
      <c r="I9" s="79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6" t="s">
        <v>291</v>
      </c>
    </row>
    <row r="11" spans="1:9" ht="71.25" x14ac:dyDescent="0.25">
      <c r="A11" s="7" t="s">
        <v>0</v>
      </c>
      <c r="B11" s="86" t="s">
        <v>361</v>
      </c>
      <c r="C11" s="7" t="s">
        <v>365</v>
      </c>
      <c r="D11" s="7" t="s">
        <v>362</v>
      </c>
      <c r="E11" s="7" t="s">
        <v>363</v>
      </c>
      <c r="F11" s="7" t="s">
        <v>364</v>
      </c>
      <c r="G11" s="7" t="s">
        <v>384</v>
      </c>
      <c r="H11" s="8" t="s">
        <v>397</v>
      </c>
      <c r="I11" s="47" t="s">
        <v>395</v>
      </c>
    </row>
    <row r="12" spans="1:9" s="2" customFormat="1" ht="45" x14ac:dyDescent="0.25">
      <c r="A12" s="85" t="s">
        <v>1</v>
      </c>
      <c r="B12" s="85" t="s">
        <v>2</v>
      </c>
      <c r="C12" s="85" t="s">
        <v>3</v>
      </c>
      <c r="D12" s="85" t="s">
        <v>4</v>
      </c>
      <c r="E12" s="88"/>
      <c r="F12" s="88"/>
      <c r="G12" s="28">
        <v>88779000</v>
      </c>
      <c r="H12" s="28">
        <v>44389500</v>
      </c>
      <c r="I12" s="13">
        <v>44214679.359999999</v>
      </c>
    </row>
    <row r="13" spans="1:9" s="2" customFormat="1" ht="75" x14ac:dyDescent="0.25">
      <c r="A13" s="85" t="s">
        <v>1</v>
      </c>
      <c r="B13" s="85" t="s">
        <v>2</v>
      </c>
      <c r="C13" s="85">
        <v>40400</v>
      </c>
      <c r="D13" s="85" t="s">
        <v>271</v>
      </c>
      <c r="E13" s="88"/>
      <c r="F13" s="88"/>
      <c r="G13" s="28">
        <v>12429000</v>
      </c>
      <c r="H13" s="28">
        <v>6214500</v>
      </c>
      <c r="I13" s="13">
        <v>6189906</v>
      </c>
    </row>
    <row r="14" spans="1:9" s="2" customFormat="1" ht="75" x14ac:dyDescent="0.25">
      <c r="A14" s="85" t="s">
        <v>1</v>
      </c>
      <c r="B14" s="85" t="s">
        <v>2</v>
      </c>
      <c r="C14" s="85">
        <v>40600</v>
      </c>
      <c r="D14" s="85" t="s">
        <v>380</v>
      </c>
      <c r="E14" s="88"/>
      <c r="F14" s="88"/>
      <c r="G14" s="28">
        <v>0</v>
      </c>
      <c r="H14" s="28">
        <v>0</v>
      </c>
      <c r="I14" s="13">
        <v>0</v>
      </c>
    </row>
    <row r="15" spans="1:9" s="2" customFormat="1" ht="45" x14ac:dyDescent="0.25">
      <c r="A15" s="85" t="s">
        <v>1</v>
      </c>
      <c r="B15" s="85" t="s">
        <v>2</v>
      </c>
      <c r="C15" s="81" t="s">
        <v>381</v>
      </c>
      <c r="D15" s="85" t="s">
        <v>382</v>
      </c>
      <c r="E15" s="88"/>
      <c r="F15" s="88"/>
      <c r="G15" s="28">
        <v>0</v>
      </c>
      <c r="H15" s="28">
        <v>0</v>
      </c>
      <c r="I15" s="13">
        <v>0</v>
      </c>
    </row>
    <row r="16" spans="1:9" s="2" customFormat="1" ht="120" x14ac:dyDescent="0.25">
      <c r="A16" s="85" t="s">
        <v>1</v>
      </c>
      <c r="B16" s="85" t="s">
        <v>2</v>
      </c>
      <c r="C16" s="85" t="s">
        <v>5</v>
      </c>
      <c r="D16" s="85" t="s">
        <v>6</v>
      </c>
      <c r="E16" s="88"/>
      <c r="F16" s="88"/>
      <c r="G16" s="28">
        <v>111046000</v>
      </c>
      <c r="H16" s="28">
        <v>50150000</v>
      </c>
      <c r="I16" s="13">
        <v>50150000</v>
      </c>
    </row>
    <row r="17" spans="1:9" s="2" customFormat="1" ht="75" x14ac:dyDescent="0.25">
      <c r="A17" s="85" t="s">
        <v>1</v>
      </c>
      <c r="B17" s="85" t="s">
        <v>2</v>
      </c>
      <c r="C17" s="85" t="s">
        <v>7</v>
      </c>
      <c r="D17" s="85" t="s">
        <v>8</v>
      </c>
      <c r="E17" s="88"/>
      <c r="F17" s="88"/>
      <c r="G17" s="28">
        <v>155175000</v>
      </c>
      <c r="H17" s="28">
        <v>79476000</v>
      </c>
      <c r="I17" s="13">
        <v>79476000</v>
      </c>
    </row>
    <row r="18" spans="1:9" s="2" customFormat="1" ht="45" x14ac:dyDescent="0.25">
      <c r="A18" s="85" t="s">
        <v>1</v>
      </c>
      <c r="B18" s="85" t="s">
        <v>2</v>
      </c>
      <c r="C18" s="85" t="s">
        <v>9</v>
      </c>
      <c r="D18" s="85" t="s">
        <v>10</v>
      </c>
      <c r="E18" s="88"/>
      <c r="F18" s="88"/>
      <c r="G18" s="28">
        <v>100000</v>
      </c>
      <c r="H18" s="28">
        <v>50000</v>
      </c>
      <c r="I18" s="13">
        <v>68080.67</v>
      </c>
    </row>
    <row r="19" spans="1:9" s="2" customFormat="1" ht="45" x14ac:dyDescent="0.25">
      <c r="A19" s="85" t="s">
        <v>1</v>
      </c>
      <c r="B19" s="85" t="s">
        <v>2</v>
      </c>
      <c r="C19" s="85" t="s">
        <v>11</v>
      </c>
      <c r="D19" s="85" t="s">
        <v>12</v>
      </c>
      <c r="E19" s="88"/>
      <c r="F19" s="88"/>
      <c r="G19" s="28">
        <v>1300000</v>
      </c>
      <c r="H19" s="28">
        <v>650000</v>
      </c>
      <c r="I19" s="13">
        <v>1194695.57</v>
      </c>
    </row>
    <row r="20" spans="1:9" s="2" customFormat="1" ht="90" x14ac:dyDescent="0.25">
      <c r="A20" s="85" t="s">
        <v>1</v>
      </c>
      <c r="B20" s="85" t="s">
        <v>2</v>
      </c>
      <c r="C20" s="85" t="s">
        <v>13</v>
      </c>
      <c r="D20" s="85" t="s">
        <v>14</v>
      </c>
      <c r="E20" s="88"/>
      <c r="F20" s="88"/>
      <c r="G20" s="28">
        <v>100000</v>
      </c>
      <c r="H20" s="28">
        <v>50000</v>
      </c>
      <c r="I20" s="13">
        <v>183535.67</v>
      </c>
    </row>
    <row r="21" spans="1:9" s="2" customFormat="1" ht="75" x14ac:dyDescent="0.25">
      <c r="A21" s="85" t="s">
        <v>1</v>
      </c>
      <c r="B21" s="85" t="s">
        <v>2</v>
      </c>
      <c r="C21" s="85">
        <v>300100</v>
      </c>
      <c r="D21" s="85" t="s">
        <v>347</v>
      </c>
      <c r="E21" s="88"/>
      <c r="F21" s="88"/>
      <c r="G21" s="28">
        <v>0</v>
      </c>
      <c r="H21" s="28">
        <v>0</v>
      </c>
      <c r="I21" s="13">
        <v>0</v>
      </c>
    </row>
    <row r="22" spans="1:9" s="2" customFormat="1" x14ac:dyDescent="0.25">
      <c r="A22" s="93" t="s">
        <v>1</v>
      </c>
      <c r="B22" s="93" t="s">
        <v>2</v>
      </c>
      <c r="C22" s="93">
        <v>300501</v>
      </c>
      <c r="D22" s="93" t="s">
        <v>403</v>
      </c>
      <c r="E22" s="88"/>
      <c r="F22" s="88"/>
      <c r="G22" s="28">
        <v>0</v>
      </c>
      <c r="H22" s="28">
        <v>0</v>
      </c>
      <c r="I22" s="13">
        <v>51979.76</v>
      </c>
    </row>
    <row r="23" spans="1:9" s="2" customFormat="1" ht="45" customHeight="1" x14ac:dyDescent="0.25">
      <c r="A23" s="85" t="s">
        <v>1</v>
      </c>
      <c r="B23" s="85" t="s">
        <v>2</v>
      </c>
      <c r="C23" s="85" t="s">
        <v>15</v>
      </c>
      <c r="D23" s="85" t="s">
        <v>16</v>
      </c>
      <c r="E23" s="88"/>
      <c r="F23" s="88"/>
      <c r="G23" s="28">
        <v>100000</v>
      </c>
      <c r="H23" s="28">
        <v>50000</v>
      </c>
      <c r="I23" s="13">
        <v>92630.7</v>
      </c>
    </row>
    <row r="24" spans="1:9" s="2" customFormat="1" ht="30" customHeight="1" x14ac:dyDescent="0.25">
      <c r="A24" s="85" t="s">
        <v>1</v>
      </c>
      <c r="B24" s="85" t="s">
        <v>2</v>
      </c>
      <c r="C24" s="85" t="s">
        <v>17</v>
      </c>
      <c r="D24" s="85" t="s">
        <v>18</v>
      </c>
      <c r="E24" s="88"/>
      <c r="F24" s="88"/>
      <c r="G24" s="28">
        <v>1700000</v>
      </c>
      <c r="H24" s="28">
        <v>850000</v>
      </c>
      <c r="I24" s="13">
        <v>1113359.25</v>
      </c>
    </row>
    <row r="25" spans="1:9" s="2" customFormat="1" ht="30" customHeight="1" x14ac:dyDescent="0.25">
      <c r="A25" s="85" t="s">
        <v>1</v>
      </c>
      <c r="B25" s="85" t="s">
        <v>2</v>
      </c>
      <c r="C25" s="85">
        <v>332600</v>
      </c>
      <c r="D25" s="85" t="s">
        <v>401</v>
      </c>
      <c r="E25" s="88"/>
      <c r="F25" s="88"/>
      <c r="G25" s="28">
        <v>0</v>
      </c>
      <c r="H25" s="28">
        <v>0</v>
      </c>
      <c r="I25" s="13">
        <v>15779.79</v>
      </c>
    </row>
    <row r="26" spans="1:9" s="2" customFormat="1" ht="75" x14ac:dyDescent="0.25">
      <c r="A26" s="85" t="s">
        <v>1</v>
      </c>
      <c r="B26" s="85" t="s">
        <v>2</v>
      </c>
      <c r="C26" s="85" t="s">
        <v>19</v>
      </c>
      <c r="D26" s="85" t="s">
        <v>20</v>
      </c>
      <c r="E26" s="88"/>
      <c r="F26" s="88"/>
      <c r="G26" s="28">
        <v>2000</v>
      </c>
      <c r="H26" s="28">
        <v>600</v>
      </c>
      <c r="I26" s="13">
        <v>1500</v>
      </c>
    </row>
    <row r="27" spans="1:9" s="2" customFormat="1" ht="30" customHeight="1" x14ac:dyDescent="0.25">
      <c r="A27" s="85" t="s">
        <v>1</v>
      </c>
      <c r="B27" s="85" t="s">
        <v>2</v>
      </c>
      <c r="C27" s="85" t="s">
        <v>21</v>
      </c>
      <c r="D27" s="85" t="s">
        <v>22</v>
      </c>
      <c r="E27" s="88"/>
      <c r="F27" s="88"/>
      <c r="G27" s="28">
        <v>0</v>
      </c>
      <c r="H27" s="28">
        <v>0</v>
      </c>
      <c r="I27" s="13">
        <v>3766.62</v>
      </c>
    </row>
    <row r="28" spans="1:9" s="2" customFormat="1" ht="45" customHeight="1" x14ac:dyDescent="0.25">
      <c r="A28" s="85" t="s">
        <v>1</v>
      </c>
      <c r="B28" s="85" t="s">
        <v>2</v>
      </c>
      <c r="C28" s="85" t="s">
        <v>23</v>
      </c>
      <c r="D28" s="85" t="s">
        <v>24</v>
      </c>
      <c r="E28" s="88"/>
      <c r="F28" s="88"/>
      <c r="G28" s="28">
        <v>0</v>
      </c>
      <c r="H28" s="28">
        <v>0</v>
      </c>
      <c r="I28" s="13">
        <v>0</v>
      </c>
    </row>
    <row r="29" spans="1:9" s="2" customFormat="1" ht="15" customHeight="1" x14ac:dyDescent="0.25">
      <c r="A29" s="85" t="s">
        <v>1</v>
      </c>
      <c r="B29" s="85" t="s">
        <v>2</v>
      </c>
      <c r="C29" s="85" t="s">
        <v>25</v>
      </c>
      <c r="D29" s="85" t="s">
        <v>26</v>
      </c>
      <c r="E29" s="88"/>
      <c r="F29" s="88"/>
      <c r="G29" s="28">
        <v>300000</v>
      </c>
      <c r="H29" s="28">
        <v>150000</v>
      </c>
      <c r="I29" s="13">
        <v>265741.2</v>
      </c>
    </row>
    <row r="30" spans="1:9" s="2" customFormat="1" ht="90" x14ac:dyDescent="0.25">
      <c r="A30" s="85" t="s">
        <v>1</v>
      </c>
      <c r="B30" s="85" t="s">
        <v>2</v>
      </c>
      <c r="C30" s="85" t="s">
        <v>27</v>
      </c>
      <c r="D30" s="85" t="s">
        <v>28</v>
      </c>
      <c r="E30" s="88"/>
      <c r="F30" s="88"/>
      <c r="G30" s="28">
        <v>-104954650</v>
      </c>
      <c r="H30" s="28">
        <v>-37856250</v>
      </c>
      <c r="I30" s="13">
        <v>-37356000</v>
      </c>
    </row>
    <row r="31" spans="1:9" s="2" customFormat="1" ht="150" x14ac:dyDescent="0.25">
      <c r="A31" s="85" t="s">
        <v>1</v>
      </c>
      <c r="B31" s="85" t="s">
        <v>2</v>
      </c>
      <c r="C31" s="85">
        <v>400600</v>
      </c>
      <c r="D31" s="85" t="s">
        <v>272</v>
      </c>
      <c r="E31" s="88"/>
      <c r="F31" s="88"/>
      <c r="G31" s="28">
        <v>0</v>
      </c>
      <c r="H31" s="28">
        <v>0</v>
      </c>
      <c r="I31" s="13">
        <v>0</v>
      </c>
    </row>
    <row r="32" spans="1:9" s="2" customFormat="1" ht="90" x14ac:dyDescent="0.25">
      <c r="A32" s="93" t="s">
        <v>1</v>
      </c>
      <c r="B32" s="93" t="s">
        <v>2</v>
      </c>
      <c r="C32" s="93">
        <v>401800</v>
      </c>
      <c r="D32" s="93" t="s">
        <v>402</v>
      </c>
      <c r="E32" s="88"/>
      <c r="F32" s="88"/>
      <c r="G32" s="28">
        <v>0</v>
      </c>
      <c r="H32" s="28">
        <v>0</v>
      </c>
      <c r="I32" s="13">
        <v>4500140</v>
      </c>
    </row>
    <row r="33" spans="1:9" s="2" customFormat="1" ht="45" customHeight="1" x14ac:dyDescent="0.25">
      <c r="A33" s="85" t="s">
        <v>1</v>
      </c>
      <c r="B33" s="85" t="s">
        <v>2</v>
      </c>
      <c r="C33" s="85" t="s">
        <v>33</v>
      </c>
      <c r="D33" s="85" t="s">
        <v>34</v>
      </c>
      <c r="E33" s="88"/>
      <c r="F33" s="88"/>
      <c r="G33" s="28">
        <v>1399000</v>
      </c>
      <c r="H33" s="28">
        <v>765600</v>
      </c>
      <c r="I33" s="13">
        <v>1050875</v>
      </c>
    </row>
    <row r="34" spans="1:9" s="2" customFormat="1" ht="30" customHeight="1" x14ac:dyDescent="0.25">
      <c r="A34" s="85" t="s">
        <v>1</v>
      </c>
      <c r="B34" s="85" t="s">
        <v>2</v>
      </c>
      <c r="C34" s="85">
        <v>422800</v>
      </c>
      <c r="D34" s="85" t="s">
        <v>374</v>
      </c>
      <c r="E34" s="88"/>
      <c r="F34" s="88"/>
      <c r="G34" s="28">
        <v>0</v>
      </c>
      <c r="H34" s="28">
        <v>0</v>
      </c>
      <c r="I34" s="13"/>
    </row>
    <row r="35" spans="1:9" s="2" customFormat="1" ht="105" x14ac:dyDescent="0.25">
      <c r="A35" s="85" t="s">
        <v>1</v>
      </c>
      <c r="B35" s="85" t="s">
        <v>2</v>
      </c>
      <c r="C35" s="85">
        <v>427300</v>
      </c>
      <c r="D35" s="85" t="s">
        <v>375</v>
      </c>
      <c r="E35" s="88"/>
      <c r="F35" s="88"/>
      <c r="G35" s="28">
        <v>0</v>
      </c>
      <c r="H35" s="28">
        <v>0</v>
      </c>
      <c r="I35" s="13"/>
    </row>
    <row r="36" spans="1:9" s="2" customFormat="1" ht="90" x14ac:dyDescent="0.25">
      <c r="A36" s="85" t="s">
        <v>1</v>
      </c>
      <c r="B36" s="85" t="s">
        <v>2</v>
      </c>
      <c r="C36" s="85" t="s">
        <v>37</v>
      </c>
      <c r="D36" s="85" t="s">
        <v>38</v>
      </c>
      <c r="E36" s="88"/>
      <c r="F36" s="88"/>
      <c r="G36" s="28">
        <v>3000000</v>
      </c>
      <c r="H36" s="28">
        <v>1200000</v>
      </c>
      <c r="I36" s="13">
        <v>881698.95</v>
      </c>
    </row>
    <row r="37" spans="1:9" s="2" customFormat="1" x14ac:dyDescent="0.25">
      <c r="A37" s="98" t="s">
        <v>293</v>
      </c>
      <c r="B37" s="98"/>
      <c r="C37" s="98"/>
      <c r="D37" s="98"/>
      <c r="E37" s="98"/>
      <c r="F37" s="98"/>
      <c r="G37" s="29">
        <f>SUM(G12:G36)</f>
        <v>270475350</v>
      </c>
      <c r="H37" s="29">
        <f t="shared" ref="H37:I37" si="0">SUM(H12:H36)</f>
        <v>146139950</v>
      </c>
      <c r="I37" s="29">
        <f t="shared" si="0"/>
        <v>152098368.53999993</v>
      </c>
    </row>
    <row r="38" spans="1:9" s="2" customFormat="1" ht="45" x14ac:dyDescent="0.25">
      <c r="A38" s="85" t="s">
        <v>1</v>
      </c>
      <c r="B38" s="85" t="s">
        <v>2</v>
      </c>
      <c r="C38" s="85" t="s">
        <v>29</v>
      </c>
      <c r="D38" s="85" t="s">
        <v>30</v>
      </c>
      <c r="E38" s="88"/>
      <c r="F38" s="88"/>
      <c r="G38" s="28">
        <v>104954650</v>
      </c>
      <c r="H38" s="28">
        <v>37856250</v>
      </c>
      <c r="I38" s="13">
        <v>37356000</v>
      </c>
    </row>
    <row r="39" spans="1:9" s="2" customFormat="1" ht="45" x14ac:dyDescent="0.25">
      <c r="A39" s="85" t="s">
        <v>1</v>
      </c>
      <c r="B39" s="85" t="s">
        <v>2</v>
      </c>
      <c r="C39" s="85">
        <v>390100</v>
      </c>
      <c r="D39" s="85" t="s">
        <v>357</v>
      </c>
      <c r="E39" s="88"/>
      <c r="F39" s="88"/>
      <c r="G39" s="28">
        <v>0</v>
      </c>
      <c r="H39" s="28">
        <v>0</v>
      </c>
      <c r="I39" s="13">
        <v>20748.27</v>
      </c>
    </row>
    <row r="40" spans="1:9" s="2" customFormat="1" ht="90" x14ac:dyDescent="0.25">
      <c r="A40" s="85" t="s">
        <v>1</v>
      </c>
      <c r="B40" s="85" t="s">
        <v>2</v>
      </c>
      <c r="C40" s="85" t="s">
        <v>31</v>
      </c>
      <c r="D40" s="85" t="s">
        <v>32</v>
      </c>
      <c r="E40" s="88"/>
      <c r="F40" s="88"/>
      <c r="G40" s="28">
        <v>0</v>
      </c>
      <c r="H40" s="28">
        <v>0</v>
      </c>
      <c r="I40" s="13"/>
    </row>
    <row r="41" spans="1:9" s="2" customFormat="1" ht="60" x14ac:dyDescent="0.25">
      <c r="A41" s="85" t="s">
        <v>1</v>
      </c>
      <c r="B41" s="85" t="s">
        <v>2</v>
      </c>
      <c r="C41" s="85">
        <v>401600</v>
      </c>
      <c r="D41" s="85" t="s">
        <v>373</v>
      </c>
      <c r="E41" s="88"/>
      <c r="F41" s="88"/>
      <c r="G41" s="28">
        <v>0</v>
      </c>
      <c r="H41" s="28">
        <v>0</v>
      </c>
      <c r="I41" s="13"/>
    </row>
    <row r="42" spans="1:9" s="2" customFormat="1" ht="120" x14ac:dyDescent="0.25">
      <c r="A42" s="85" t="s">
        <v>1</v>
      </c>
      <c r="B42" s="85" t="s">
        <v>2</v>
      </c>
      <c r="C42" s="85">
        <v>421601</v>
      </c>
      <c r="D42" s="85" t="s">
        <v>348</v>
      </c>
      <c r="E42" s="88"/>
      <c r="F42" s="88"/>
      <c r="G42" s="28">
        <v>65000</v>
      </c>
      <c r="H42" s="28">
        <v>65000</v>
      </c>
      <c r="I42" s="13"/>
    </row>
    <row r="43" spans="1:9" s="2" customFormat="1" ht="90" x14ac:dyDescent="0.25">
      <c r="A43" s="92" t="s">
        <v>1</v>
      </c>
      <c r="B43" s="92" t="s">
        <v>2</v>
      </c>
      <c r="C43" s="92">
        <v>421602</v>
      </c>
      <c r="D43" s="92" t="s">
        <v>399</v>
      </c>
      <c r="E43" s="88"/>
      <c r="F43" s="88"/>
      <c r="G43" s="28">
        <v>5000000</v>
      </c>
      <c r="H43" s="28">
        <v>1500000</v>
      </c>
      <c r="I43" s="13"/>
    </row>
    <row r="44" spans="1:9" s="2" customFormat="1" ht="45" x14ac:dyDescent="0.25">
      <c r="A44" s="85" t="s">
        <v>1</v>
      </c>
      <c r="B44" s="85" t="s">
        <v>2</v>
      </c>
      <c r="C44" s="85">
        <v>426500</v>
      </c>
      <c r="D44" s="85" t="s">
        <v>273</v>
      </c>
      <c r="E44" s="88"/>
      <c r="F44" s="88"/>
      <c r="G44" s="28">
        <v>61684250</v>
      </c>
      <c r="H44" s="28">
        <v>57727000</v>
      </c>
      <c r="I44" s="13">
        <v>16844959.059999999</v>
      </c>
    </row>
    <row r="45" spans="1:9" s="2" customFormat="1" ht="180" x14ac:dyDescent="0.25">
      <c r="A45" s="85" t="s">
        <v>1</v>
      </c>
      <c r="B45" s="85" t="s">
        <v>2</v>
      </c>
      <c r="C45" s="85" t="s">
        <v>35</v>
      </c>
      <c r="D45" s="85" t="s">
        <v>36</v>
      </c>
      <c r="E45" s="88"/>
      <c r="F45" s="88"/>
      <c r="G45" s="28">
        <v>14167000</v>
      </c>
      <c r="H45" s="28">
        <v>12094970</v>
      </c>
      <c r="I45" s="13">
        <v>780930.19</v>
      </c>
    </row>
    <row r="46" spans="1:9" s="2" customFormat="1" ht="105" x14ac:dyDescent="0.25">
      <c r="A46" s="85" t="s">
        <v>1</v>
      </c>
      <c r="B46" s="85" t="s">
        <v>2</v>
      </c>
      <c r="C46" s="85" t="s">
        <v>39</v>
      </c>
      <c r="D46" s="85" t="s">
        <v>40</v>
      </c>
      <c r="E46" s="88"/>
      <c r="F46" s="88"/>
      <c r="G46" s="28">
        <v>0</v>
      </c>
      <c r="H46" s="28">
        <v>0</v>
      </c>
      <c r="I46" s="13">
        <v>7027.9</v>
      </c>
    </row>
    <row r="47" spans="1:9" s="2" customFormat="1" ht="60" x14ac:dyDescent="0.25">
      <c r="A47" s="85" t="s">
        <v>1</v>
      </c>
      <c r="B47" s="85" t="s">
        <v>2</v>
      </c>
      <c r="C47" s="85">
        <v>480101</v>
      </c>
      <c r="D47" s="85" t="s">
        <v>274</v>
      </c>
      <c r="E47" s="88"/>
      <c r="F47" s="88"/>
      <c r="G47" s="28">
        <v>4550520</v>
      </c>
      <c r="H47" s="28">
        <v>1395100</v>
      </c>
      <c r="I47" s="13">
        <v>977370.66</v>
      </c>
    </row>
    <row r="48" spans="1:9" s="2" customFormat="1" ht="45" customHeight="1" x14ac:dyDescent="0.25">
      <c r="A48" s="85" t="s">
        <v>1</v>
      </c>
      <c r="B48" s="85" t="s">
        <v>2</v>
      </c>
      <c r="C48" s="85">
        <v>480102</v>
      </c>
      <c r="D48" s="85" t="s">
        <v>42</v>
      </c>
      <c r="E48" s="88"/>
      <c r="F48" s="88"/>
      <c r="G48" s="28">
        <v>0</v>
      </c>
      <c r="H48" s="28">
        <v>0</v>
      </c>
      <c r="I48" s="13">
        <v>121403.38</v>
      </c>
    </row>
    <row r="49" spans="1:9" s="2" customFormat="1" ht="15" customHeight="1" x14ac:dyDescent="0.25">
      <c r="A49" s="85" t="s">
        <v>1</v>
      </c>
      <c r="B49" s="85" t="s">
        <v>2</v>
      </c>
      <c r="C49" s="85">
        <v>480103</v>
      </c>
      <c r="D49" s="85" t="s">
        <v>44</v>
      </c>
      <c r="E49" s="88"/>
      <c r="F49" s="88"/>
      <c r="G49" s="28">
        <v>63948000</v>
      </c>
      <c r="H49" s="28">
        <v>63948000</v>
      </c>
      <c r="I49" s="13">
        <v>18782118.629999999</v>
      </c>
    </row>
    <row r="50" spans="1:9" s="2" customFormat="1" ht="45" customHeight="1" x14ac:dyDescent="0.25">
      <c r="A50" s="85" t="s">
        <v>1</v>
      </c>
      <c r="B50" s="85" t="s">
        <v>2</v>
      </c>
      <c r="C50" s="85">
        <v>480201</v>
      </c>
      <c r="D50" s="85" t="s">
        <v>274</v>
      </c>
      <c r="E50" s="88"/>
      <c r="F50" s="88"/>
      <c r="G50" s="28">
        <v>18316000</v>
      </c>
      <c r="H50" s="28">
        <v>18316000</v>
      </c>
      <c r="I50" s="13">
        <v>450703.83</v>
      </c>
    </row>
    <row r="51" spans="1:9" s="2" customFormat="1" ht="45" customHeight="1" x14ac:dyDescent="0.25">
      <c r="A51" s="85" t="s">
        <v>1</v>
      </c>
      <c r="B51" s="85" t="s">
        <v>2</v>
      </c>
      <c r="C51" s="85" t="s">
        <v>41</v>
      </c>
      <c r="D51" s="85" t="s">
        <v>42</v>
      </c>
      <c r="E51" s="88"/>
      <c r="F51" s="88"/>
      <c r="G51" s="28">
        <v>0</v>
      </c>
      <c r="H51" s="28">
        <v>0</v>
      </c>
      <c r="I51" s="13">
        <v>908200.2</v>
      </c>
    </row>
    <row r="52" spans="1:9" s="2" customFormat="1" ht="26.45" customHeight="1" x14ac:dyDescent="0.25">
      <c r="A52" s="85" t="s">
        <v>1</v>
      </c>
      <c r="B52" s="85" t="s">
        <v>2</v>
      </c>
      <c r="C52" s="85" t="s">
        <v>43</v>
      </c>
      <c r="D52" s="85" t="s">
        <v>44</v>
      </c>
      <c r="E52" s="88"/>
      <c r="F52" s="88"/>
      <c r="G52" s="28">
        <v>0</v>
      </c>
      <c r="H52" s="28">
        <v>0</v>
      </c>
      <c r="I52" s="13">
        <v>1577457.27</v>
      </c>
    </row>
    <row r="53" spans="1:9" s="2" customFormat="1" ht="60" x14ac:dyDescent="0.25">
      <c r="A53" s="85" t="s">
        <v>1</v>
      </c>
      <c r="B53" s="85" t="s">
        <v>2</v>
      </c>
      <c r="C53" s="85">
        <v>480301</v>
      </c>
      <c r="D53" s="85" t="s">
        <v>274</v>
      </c>
      <c r="E53" s="88"/>
      <c r="F53" s="88"/>
      <c r="G53" s="28">
        <v>3055000</v>
      </c>
      <c r="H53" s="28">
        <v>1528000</v>
      </c>
      <c r="I53" s="13">
        <v>0</v>
      </c>
    </row>
    <row r="54" spans="1:9" s="2" customFormat="1" ht="60" x14ac:dyDescent="0.25">
      <c r="A54" s="85" t="s">
        <v>1</v>
      </c>
      <c r="B54" s="85" t="s">
        <v>2</v>
      </c>
      <c r="C54" s="85">
        <v>480302</v>
      </c>
      <c r="D54" s="85" t="s">
        <v>42</v>
      </c>
      <c r="E54" s="88"/>
      <c r="F54" s="88"/>
      <c r="G54" s="28">
        <v>0</v>
      </c>
      <c r="H54" s="28">
        <v>0</v>
      </c>
      <c r="I54" s="13">
        <v>406522.91</v>
      </c>
    </row>
    <row r="55" spans="1:9" s="2" customFormat="1" x14ac:dyDescent="0.25">
      <c r="A55" s="98" t="s">
        <v>294</v>
      </c>
      <c r="B55" s="98"/>
      <c r="C55" s="98"/>
      <c r="D55" s="98"/>
      <c r="E55" s="98"/>
      <c r="F55" s="98"/>
      <c r="G55" s="29">
        <f>SUM(G38:G54)</f>
        <v>275740420</v>
      </c>
      <c r="H55" s="29">
        <f t="shared" ref="H55:I55" si="1">SUM(H38:H54)</f>
        <v>194430320</v>
      </c>
      <c r="I55" s="29">
        <f t="shared" si="1"/>
        <v>78233442.299999982</v>
      </c>
    </row>
    <row r="56" spans="1:9" s="2" customFormat="1" x14ac:dyDescent="0.25">
      <c r="A56" s="101" t="s">
        <v>310</v>
      </c>
      <c r="B56" s="101"/>
      <c r="C56" s="101"/>
      <c r="D56" s="101"/>
      <c r="E56" s="101"/>
      <c r="F56" s="101"/>
      <c r="G56" s="16">
        <f>G37+G55</f>
        <v>546215770</v>
      </c>
      <c r="H56" s="16">
        <f>H37+H55</f>
        <v>340570270</v>
      </c>
      <c r="I56" s="16">
        <f>I37+I55</f>
        <v>230331810.83999991</v>
      </c>
    </row>
    <row r="57" spans="1:9" s="2" customFormat="1" ht="15" customHeight="1" x14ac:dyDescent="0.25">
      <c r="A57" s="85" t="s">
        <v>74</v>
      </c>
      <c r="B57" s="91" t="s">
        <v>2</v>
      </c>
      <c r="C57" s="85" t="s">
        <v>75</v>
      </c>
      <c r="D57" s="85" t="s">
        <v>76</v>
      </c>
      <c r="E57" s="85" t="s">
        <v>77</v>
      </c>
      <c r="F57" s="85" t="s">
        <v>78</v>
      </c>
      <c r="G57" s="28">
        <v>24125000</v>
      </c>
      <c r="H57" s="28">
        <v>12625000</v>
      </c>
      <c r="I57" s="13">
        <v>10206812</v>
      </c>
    </row>
    <row r="58" spans="1:9" s="2" customFormat="1" ht="30" customHeight="1" x14ac:dyDescent="0.25">
      <c r="A58" s="85" t="s">
        <v>74</v>
      </c>
      <c r="B58" s="91" t="s">
        <v>2</v>
      </c>
      <c r="C58" s="85" t="s">
        <v>75</v>
      </c>
      <c r="D58" s="85" t="s">
        <v>76</v>
      </c>
      <c r="E58" s="85" t="s">
        <v>79</v>
      </c>
      <c r="F58" s="85" t="s">
        <v>80</v>
      </c>
      <c r="G58" s="28">
        <v>1900000</v>
      </c>
      <c r="H58" s="28">
        <v>975000</v>
      </c>
      <c r="I58" s="13">
        <v>821511</v>
      </c>
    </row>
    <row r="59" spans="1:9" s="2" customFormat="1" ht="15" customHeight="1" x14ac:dyDescent="0.25">
      <c r="A59" s="85" t="s">
        <v>74</v>
      </c>
      <c r="B59" s="91" t="s">
        <v>2</v>
      </c>
      <c r="C59" s="85" t="s">
        <v>75</v>
      </c>
      <c r="D59" s="85" t="s">
        <v>76</v>
      </c>
      <c r="E59" s="85" t="s">
        <v>81</v>
      </c>
      <c r="F59" s="85" t="s">
        <v>82</v>
      </c>
      <c r="G59" s="28">
        <v>430000</v>
      </c>
      <c r="H59" s="28">
        <v>30000</v>
      </c>
      <c r="I59" s="13">
        <v>24898.26</v>
      </c>
    </row>
    <row r="60" spans="1:9" s="2" customFormat="1" ht="15" customHeight="1" x14ac:dyDescent="0.25">
      <c r="A60" s="85" t="s">
        <v>74</v>
      </c>
      <c r="B60" s="91" t="s">
        <v>2</v>
      </c>
      <c r="C60" s="85" t="s">
        <v>75</v>
      </c>
      <c r="D60" s="85" t="s">
        <v>76</v>
      </c>
      <c r="E60" s="85">
        <v>100114</v>
      </c>
      <c r="F60" s="85" t="s">
        <v>275</v>
      </c>
      <c r="G60" s="28">
        <v>30000</v>
      </c>
      <c r="H60" s="28">
        <v>30000</v>
      </c>
      <c r="I60" s="13">
        <v>0</v>
      </c>
    </row>
    <row r="61" spans="1:9" s="2" customFormat="1" ht="15" customHeight="1" x14ac:dyDescent="0.25">
      <c r="A61" s="85" t="s">
        <v>74</v>
      </c>
      <c r="B61" s="91" t="s">
        <v>2</v>
      </c>
      <c r="C61" s="85" t="s">
        <v>75</v>
      </c>
      <c r="D61" s="85" t="s">
        <v>76</v>
      </c>
      <c r="E61" s="85">
        <v>100117</v>
      </c>
      <c r="F61" s="85" t="s">
        <v>276</v>
      </c>
      <c r="G61" s="28">
        <v>800000</v>
      </c>
      <c r="H61" s="28">
        <v>400000</v>
      </c>
      <c r="I61" s="13">
        <v>346614</v>
      </c>
    </row>
    <row r="62" spans="1:9" s="2" customFormat="1" ht="30" customHeight="1" x14ac:dyDescent="0.25">
      <c r="A62" s="85" t="s">
        <v>74</v>
      </c>
      <c r="B62" s="91" t="s">
        <v>2</v>
      </c>
      <c r="C62" s="85" t="s">
        <v>75</v>
      </c>
      <c r="D62" s="85" t="s">
        <v>76</v>
      </c>
      <c r="E62" s="85" t="s">
        <v>83</v>
      </c>
      <c r="F62" s="85" t="s">
        <v>84</v>
      </c>
      <c r="G62" s="28">
        <v>800000</v>
      </c>
      <c r="H62" s="28">
        <v>250000</v>
      </c>
      <c r="I62" s="13">
        <v>175480</v>
      </c>
    </row>
    <row r="63" spans="1:9" s="2" customFormat="1" ht="15" customHeight="1" x14ac:dyDescent="0.25">
      <c r="A63" s="85" t="s">
        <v>74</v>
      </c>
      <c r="B63" s="91" t="s">
        <v>2</v>
      </c>
      <c r="C63" s="85" t="s">
        <v>75</v>
      </c>
      <c r="D63" s="85" t="s">
        <v>76</v>
      </c>
      <c r="E63" s="85" t="s">
        <v>85</v>
      </c>
      <c r="F63" s="85" t="s">
        <v>86</v>
      </c>
      <c r="G63" s="28">
        <v>775000</v>
      </c>
      <c r="H63" s="28">
        <v>775000</v>
      </c>
      <c r="I63" s="13">
        <v>284200</v>
      </c>
    </row>
    <row r="64" spans="1:9" s="2" customFormat="1" ht="30" customHeight="1" x14ac:dyDescent="0.25">
      <c r="A64" s="85" t="s">
        <v>74</v>
      </c>
      <c r="B64" s="91" t="s">
        <v>2</v>
      </c>
      <c r="C64" s="85" t="s">
        <v>75</v>
      </c>
      <c r="D64" s="85" t="s">
        <v>76</v>
      </c>
      <c r="E64" s="85" t="s">
        <v>87</v>
      </c>
      <c r="F64" s="85" t="s">
        <v>88</v>
      </c>
      <c r="G64" s="28">
        <v>550000</v>
      </c>
      <c r="H64" s="28">
        <v>270000</v>
      </c>
      <c r="I64" s="13">
        <v>1724</v>
      </c>
    </row>
    <row r="65" spans="1:9" s="2" customFormat="1" ht="30" customHeight="1" x14ac:dyDescent="0.25">
      <c r="A65" s="85" t="s">
        <v>74</v>
      </c>
      <c r="B65" s="91" t="s">
        <v>2</v>
      </c>
      <c r="C65" s="85" t="s">
        <v>75</v>
      </c>
      <c r="D65" s="85" t="s">
        <v>76</v>
      </c>
      <c r="E65" s="85" t="s">
        <v>89</v>
      </c>
      <c r="F65" s="85" t="s">
        <v>90</v>
      </c>
      <c r="G65" s="28">
        <v>590000</v>
      </c>
      <c r="H65" s="28">
        <v>310000</v>
      </c>
      <c r="I65" s="13">
        <v>250352</v>
      </c>
    </row>
    <row r="66" spans="1:9" s="2" customFormat="1" ht="15" customHeight="1" x14ac:dyDescent="0.25">
      <c r="A66" s="85" t="s">
        <v>74</v>
      </c>
      <c r="B66" s="91" t="s">
        <v>2</v>
      </c>
      <c r="C66" s="85" t="s">
        <v>75</v>
      </c>
      <c r="D66" s="85" t="s">
        <v>76</v>
      </c>
      <c r="E66" s="85" t="s">
        <v>91</v>
      </c>
      <c r="F66" s="85" t="s">
        <v>92</v>
      </c>
      <c r="G66" s="28">
        <v>263500</v>
      </c>
      <c r="H66" s="28">
        <v>263500</v>
      </c>
      <c r="I66" s="13">
        <v>8717</v>
      </c>
    </row>
    <row r="67" spans="1:9" s="2" customFormat="1" ht="30" x14ac:dyDescent="0.25">
      <c r="A67" s="85" t="s">
        <v>74</v>
      </c>
      <c r="B67" s="91" t="s">
        <v>2</v>
      </c>
      <c r="C67" s="85" t="s">
        <v>75</v>
      </c>
      <c r="D67" s="85" t="s">
        <v>76</v>
      </c>
      <c r="E67" s="85">
        <v>200102</v>
      </c>
      <c r="F67" s="85" t="s">
        <v>176</v>
      </c>
      <c r="G67" s="28">
        <v>241000</v>
      </c>
      <c r="H67" s="28">
        <v>241000</v>
      </c>
      <c r="I67" s="13">
        <v>0</v>
      </c>
    </row>
    <row r="68" spans="1:9" s="2" customFormat="1" ht="30" customHeight="1" x14ac:dyDescent="0.25">
      <c r="A68" s="85" t="s">
        <v>74</v>
      </c>
      <c r="B68" s="91" t="s">
        <v>2</v>
      </c>
      <c r="C68" s="85" t="s">
        <v>75</v>
      </c>
      <c r="D68" s="85" t="s">
        <v>76</v>
      </c>
      <c r="E68" s="85" t="s">
        <v>93</v>
      </c>
      <c r="F68" s="85" t="s">
        <v>94</v>
      </c>
      <c r="G68" s="28">
        <v>460000</v>
      </c>
      <c r="H68" s="28">
        <v>460000</v>
      </c>
      <c r="I68" s="13">
        <v>383066.23</v>
      </c>
    </row>
    <row r="69" spans="1:9" s="2" customFormat="1" ht="15" customHeight="1" x14ac:dyDescent="0.25">
      <c r="A69" s="85" t="s">
        <v>74</v>
      </c>
      <c r="B69" s="91" t="s">
        <v>2</v>
      </c>
      <c r="C69" s="85" t="s">
        <v>75</v>
      </c>
      <c r="D69" s="85" t="s">
        <v>76</v>
      </c>
      <c r="E69" s="85" t="s">
        <v>95</v>
      </c>
      <c r="F69" s="85" t="s">
        <v>96</v>
      </c>
      <c r="G69" s="28">
        <v>85000</v>
      </c>
      <c r="H69" s="28">
        <v>80000</v>
      </c>
      <c r="I69" s="13">
        <v>33435.03</v>
      </c>
    </row>
    <row r="70" spans="1:9" s="2" customFormat="1" ht="15" customHeight="1" x14ac:dyDescent="0.25">
      <c r="A70" s="85" t="s">
        <v>74</v>
      </c>
      <c r="B70" s="91" t="s">
        <v>2</v>
      </c>
      <c r="C70" s="85" t="s">
        <v>75</v>
      </c>
      <c r="D70" s="85" t="s">
        <v>76</v>
      </c>
      <c r="E70" s="85">
        <v>200105</v>
      </c>
      <c r="F70" s="85" t="s">
        <v>238</v>
      </c>
      <c r="G70" s="28">
        <v>322000</v>
      </c>
      <c r="H70" s="28">
        <v>200000</v>
      </c>
      <c r="I70" s="13">
        <v>75903.600000000006</v>
      </c>
    </row>
    <row r="71" spans="1:9" s="2" customFormat="1" ht="15" customHeight="1" x14ac:dyDescent="0.25">
      <c r="A71" s="85" t="s">
        <v>74</v>
      </c>
      <c r="B71" s="91" t="s">
        <v>2</v>
      </c>
      <c r="C71" s="85" t="s">
        <v>75</v>
      </c>
      <c r="D71" s="85" t="s">
        <v>76</v>
      </c>
      <c r="E71" s="85" t="s">
        <v>97</v>
      </c>
      <c r="F71" s="85" t="s">
        <v>98</v>
      </c>
      <c r="G71" s="28">
        <v>82000</v>
      </c>
      <c r="H71" s="28">
        <v>63000</v>
      </c>
      <c r="I71" s="13">
        <v>16136.7</v>
      </c>
    </row>
    <row r="72" spans="1:9" s="2" customFormat="1" ht="15" customHeight="1" x14ac:dyDescent="0.25">
      <c r="A72" s="85" t="s">
        <v>74</v>
      </c>
      <c r="B72" s="91" t="s">
        <v>2</v>
      </c>
      <c r="C72" s="85" t="s">
        <v>75</v>
      </c>
      <c r="D72" s="85" t="s">
        <v>76</v>
      </c>
      <c r="E72" s="85" t="s">
        <v>99</v>
      </c>
      <c r="F72" s="85" t="s">
        <v>100</v>
      </c>
      <c r="G72" s="28">
        <v>40000</v>
      </c>
      <c r="H72" s="28">
        <v>20000</v>
      </c>
      <c r="I72" s="13">
        <v>8695.14</v>
      </c>
    </row>
    <row r="73" spans="1:9" s="2" customFormat="1" ht="30" x14ac:dyDescent="0.25">
      <c r="A73" s="85" t="s">
        <v>74</v>
      </c>
      <c r="B73" s="91" t="s">
        <v>2</v>
      </c>
      <c r="C73" s="85" t="s">
        <v>75</v>
      </c>
      <c r="D73" s="85" t="s">
        <v>76</v>
      </c>
      <c r="E73" s="85" t="s">
        <v>101</v>
      </c>
      <c r="F73" s="85" t="s">
        <v>102</v>
      </c>
      <c r="G73" s="28">
        <v>250000</v>
      </c>
      <c r="H73" s="28">
        <v>150000</v>
      </c>
      <c r="I73" s="13">
        <v>102389.34</v>
      </c>
    </row>
    <row r="74" spans="1:9" s="2" customFormat="1" ht="45" customHeight="1" x14ac:dyDescent="0.25">
      <c r="A74" s="85" t="s">
        <v>74</v>
      </c>
      <c r="B74" s="91" t="s">
        <v>2</v>
      </c>
      <c r="C74" s="85" t="s">
        <v>75</v>
      </c>
      <c r="D74" s="85" t="s">
        <v>76</v>
      </c>
      <c r="E74" s="85" t="s">
        <v>103</v>
      </c>
      <c r="F74" s="85" t="s">
        <v>104</v>
      </c>
      <c r="G74" s="28">
        <v>950000</v>
      </c>
      <c r="H74" s="28">
        <v>550000</v>
      </c>
      <c r="I74" s="13">
        <v>483634.2</v>
      </c>
    </row>
    <row r="75" spans="1:9" s="2" customFormat="1" ht="45" customHeight="1" x14ac:dyDescent="0.25">
      <c r="A75" s="85" t="s">
        <v>74</v>
      </c>
      <c r="B75" s="91" t="s">
        <v>2</v>
      </c>
      <c r="C75" s="85" t="s">
        <v>75</v>
      </c>
      <c r="D75" s="85" t="s">
        <v>76</v>
      </c>
      <c r="E75" s="85" t="s">
        <v>105</v>
      </c>
      <c r="F75" s="85" t="s">
        <v>106</v>
      </c>
      <c r="G75" s="28">
        <v>340000</v>
      </c>
      <c r="H75" s="28">
        <v>200000</v>
      </c>
      <c r="I75" s="13">
        <v>60279.94</v>
      </c>
    </row>
    <row r="76" spans="1:9" s="2" customFormat="1" ht="15" customHeight="1" x14ac:dyDescent="0.25">
      <c r="A76" s="85" t="s">
        <v>74</v>
      </c>
      <c r="B76" s="91" t="s">
        <v>2</v>
      </c>
      <c r="C76" s="85" t="s">
        <v>75</v>
      </c>
      <c r="D76" s="85" t="s">
        <v>76</v>
      </c>
      <c r="E76" s="85">
        <v>200200</v>
      </c>
      <c r="F76" s="85" t="s">
        <v>164</v>
      </c>
      <c r="G76" s="28">
        <v>430000</v>
      </c>
      <c r="H76" s="28">
        <v>280000</v>
      </c>
      <c r="I76" s="13">
        <v>3815.16</v>
      </c>
    </row>
    <row r="77" spans="1:9" s="2" customFormat="1" ht="15" customHeight="1" x14ac:dyDescent="0.25">
      <c r="A77" s="85" t="s">
        <v>74</v>
      </c>
      <c r="B77" s="91" t="s">
        <v>2</v>
      </c>
      <c r="C77" s="85" t="s">
        <v>75</v>
      </c>
      <c r="D77" s="85" t="s">
        <v>76</v>
      </c>
      <c r="E77" s="85" t="s">
        <v>107</v>
      </c>
      <c r="F77" s="85" t="s">
        <v>108</v>
      </c>
      <c r="G77" s="28">
        <v>210000</v>
      </c>
      <c r="H77" s="28">
        <v>90000</v>
      </c>
      <c r="I77" s="13">
        <v>24492.3</v>
      </c>
    </row>
    <row r="78" spans="1:9" s="2" customFormat="1" ht="30" customHeight="1" x14ac:dyDescent="0.25">
      <c r="A78" s="85" t="s">
        <v>74</v>
      </c>
      <c r="B78" s="91" t="s">
        <v>2</v>
      </c>
      <c r="C78" s="85" t="s">
        <v>75</v>
      </c>
      <c r="D78" s="85" t="s">
        <v>76</v>
      </c>
      <c r="E78" s="85" t="s">
        <v>109</v>
      </c>
      <c r="F78" s="85" t="s">
        <v>110</v>
      </c>
      <c r="G78" s="28">
        <v>18000</v>
      </c>
      <c r="H78" s="28">
        <v>8000</v>
      </c>
      <c r="I78" s="13">
        <v>5756.48</v>
      </c>
    </row>
    <row r="79" spans="1:9" s="2" customFormat="1" ht="15" customHeight="1" x14ac:dyDescent="0.25">
      <c r="A79" s="85" t="s">
        <v>74</v>
      </c>
      <c r="B79" s="91" t="s">
        <v>2</v>
      </c>
      <c r="C79" s="85" t="s">
        <v>75</v>
      </c>
      <c r="D79" s="85" t="s">
        <v>76</v>
      </c>
      <c r="E79" s="85">
        <v>200602</v>
      </c>
      <c r="F79" s="85" t="s">
        <v>260</v>
      </c>
      <c r="G79" s="28">
        <v>316000</v>
      </c>
      <c r="H79" s="28">
        <v>130000</v>
      </c>
      <c r="I79" s="13">
        <v>35553.68</v>
      </c>
    </row>
    <row r="80" spans="1:9" s="2" customFormat="1" ht="30" customHeight="1" x14ac:dyDescent="0.25">
      <c r="A80" s="85" t="s">
        <v>74</v>
      </c>
      <c r="B80" s="91" t="s">
        <v>2</v>
      </c>
      <c r="C80" s="85" t="s">
        <v>75</v>
      </c>
      <c r="D80" s="85" t="s">
        <v>76</v>
      </c>
      <c r="E80" s="85">
        <v>201100</v>
      </c>
      <c r="F80" s="85" t="s">
        <v>178</v>
      </c>
      <c r="G80" s="28">
        <v>0</v>
      </c>
      <c r="H80" s="28">
        <v>0</v>
      </c>
      <c r="I80" s="13">
        <v>0</v>
      </c>
    </row>
    <row r="81" spans="1:9" s="2" customFormat="1" ht="15" customHeight="1" x14ac:dyDescent="0.25">
      <c r="A81" s="85" t="s">
        <v>74</v>
      </c>
      <c r="B81" s="91" t="s">
        <v>2</v>
      </c>
      <c r="C81" s="85" t="s">
        <v>75</v>
      </c>
      <c r="D81" s="85" t="s">
        <v>76</v>
      </c>
      <c r="E81" s="85" t="s">
        <v>111</v>
      </c>
      <c r="F81" s="85" t="s">
        <v>112</v>
      </c>
      <c r="G81" s="28">
        <v>354000</v>
      </c>
      <c r="H81" s="28">
        <v>120000</v>
      </c>
      <c r="I81" s="13">
        <v>0</v>
      </c>
    </row>
    <row r="82" spans="1:9" s="2" customFormat="1" ht="15" customHeight="1" x14ac:dyDescent="0.25">
      <c r="A82" s="85" t="s">
        <v>74</v>
      </c>
      <c r="B82" s="91" t="s">
        <v>2</v>
      </c>
      <c r="C82" s="85" t="s">
        <v>75</v>
      </c>
      <c r="D82" s="85" t="s">
        <v>76</v>
      </c>
      <c r="E82" s="85">
        <v>2013000</v>
      </c>
      <c r="F82" s="85" t="s">
        <v>210</v>
      </c>
      <c r="G82" s="28">
        <v>100000</v>
      </c>
      <c r="H82" s="28">
        <v>60000</v>
      </c>
      <c r="I82" s="13">
        <v>8568</v>
      </c>
    </row>
    <row r="83" spans="1:9" s="2" customFormat="1" ht="15" customHeight="1" x14ac:dyDescent="0.25">
      <c r="A83" s="85" t="s">
        <v>74</v>
      </c>
      <c r="B83" s="91" t="s">
        <v>2</v>
      </c>
      <c r="C83" s="85" t="s">
        <v>75</v>
      </c>
      <c r="D83" s="85" t="s">
        <v>76</v>
      </c>
      <c r="E83" s="85">
        <v>201400</v>
      </c>
      <c r="F83" s="85" t="s">
        <v>180</v>
      </c>
      <c r="G83" s="28">
        <v>12000</v>
      </c>
      <c r="H83" s="28">
        <v>10000</v>
      </c>
      <c r="I83" s="13">
        <v>0</v>
      </c>
    </row>
    <row r="84" spans="1:9" s="2" customFormat="1" ht="75.75" customHeight="1" x14ac:dyDescent="0.25">
      <c r="A84" s="85" t="s">
        <v>74</v>
      </c>
      <c r="B84" s="91" t="s">
        <v>2</v>
      </c>
      <c r="C84" s="85" t="s">
        <v>75</v>
      </c>
      <c r="D84" s="85" t="s">
        <v>76</v>
      </c>
      <c r="E84" s="85" t="s">
        <v>113</v>
      </c>
      <c r="F84" s="85" t="s">
        <v>114</v>
      </c>
      <c r="G84" s="28">
        <v>370000</v>
      </c>
      <c r="H84" s="28">
        <v>250000</v>
      </c>
      <c r="I84" s="13">
        <v>123781.58</v>
      </c>
    </row>
    <row r="85" spans="1:9" s="2" customFormat="1" ht="15" customHeight="1" x14ac:dyDescent="0.25">
      <c r="A85" s="85" t="s">
        <v>74</v>
      </c>
      <c r="B85" s="91" t="s">
        <v>2</v>
      </c>
      <c r="C85" s="85" t="s">
        <v>75</v>
      </c>
      <c r="D85" s="85" t="s">
        <v>76</v>
      </c>
      <c r="E85" s="85" t="s">
        <v>115</v>
      </c>
      <c r="F85" s="85" t="s">
        <v>116</v>
      </c>
      <c r="G85" s="28">
        <v>61000</v>
      </c>
      <c r="H85" s="28">
        <v>31000</v>
      </c>
      <c r="I85" s="13">
        <v>14119.03</v>
      </c>
    </row>
    <row r="86" spans="1:9" s="2" customFormat="1" ht="60" x14ac:dyDescent="0.25">
      <c r="A86" s="85" t="s">
        <v>74</v>
      </c>
      <c r="B86" s="91" t="s">
        <v>2</v>
      </c>
      <c r="C86" s="85" t="s">
        <v>75</v>
      </c>
      <c r="D86" s="85" t="s">
        <v>76</v>
      </c>
      <c r="E86" s="85" t="s">
        <v>117</v>
      </c>
      <c r="F86" s="85" t="s">
        <v>118</v>
      </c>
      <c r="G86" s="28">
        <v>6850</v>
      </c>
      <c r="H86" s="28">
        <v>4050</v>
      </c>
      <c r="I86" s="13">
        <v>325</v>
      </c>
    </row>
    <row r="87" spans="1:9" s="2" customFormat="1" ht="30" customHeight="1" x14ac:dyDescent="0.25">
      <c r="A87" s="85" t="s">
        <v>74</v>
      </c>
      <c r="B87" s="91" t="s">
        <v>2</v>
      </c>
      <c r="C87" s="85" t="s">
        <v>75</v>
      </c>
      <c r="D87" s="85" t="s">
        <v>76</v>
      </c>
      <c r="E87" s="85" t="s">
        <v>119</v>
      </c>
      <c r="F87" s="85" t="s">
        <v>120</v>
      </c>
      <c r="G87" s="28">
        <v>160000</v>
      </c>
      <c r="H87" s="28">
        <v>60000</v>
      </c>
      <c r="I87" s="13">
        <v>31537.4</v>
      </c>
    </row>
    <row r="88" spans="1:9" s="2" customFormat="1" ht="30" customHeight="1" x14ac:dyDescent="0.25">
      <c r="A88" s="92" t="s">
        <v>74</v>
      </c>
      <c r="B88" s="91" t="s">
        <v>2</v>
      </c>
      <c r="C88" s="92" t="s">
        <v>75</v>
      </c>
      <c r="D88" s="92" t="s">
        <v>76</v>
      </c>
      <c r="E88" s="92">
        <v>550118</v>
      </c>
      <c r="F88" s="92" t="s">
        <v>371</v>
      </c>
      <c r="G88" s="28">
        <v>4355210</v>
      </c>
      <c r="H88" s="28">
        <v>4355210</v>
      </c>
      <c r="I88" s="13">
        <v>4355210</v>
      </c>
    </row>
    <row r="89" spans="1:9" s="2" customFormat="1" ht="15" customHeight="1" x14ac:dyDescent="0.25">
      <c r="A89" s="85" t="s">
        <v>74</v>
      </c>
      <c r="B89" s="91" t="s">
        <v>2</v>
      </c>
      <c r="C89" s="85" t="s">
        <v>75</v>
      </c>
      <c r="D89" s="85" t="s">
        <v>76</v>
      </c>
      <c r="E89" s="85" t="s">
        <v>121</v>
      </c>
      <c r="F89" s="85" t="s">
        <v>122</v>
      </c>
      <c r="G89" s="28">
        <v>300000</v>
      </c>
      <c r="H89" s="28">
        <v>100000</v>
      </c>
      <c r="I89" s="13">
        <v>5000</v>
      </c>
    </row>
    <row r="90" spans="1:9" s="2" customFormat="1" ht="45" customHeight="1" x14ac:dyDescent="0.25">
      <c r="A90" s="85" t="s">
        <v>74</v>
      </c>
      <c r="B90" s="91" t="s">
        <v>2</v>
      </c>
      <c r="C90" s="85" t="s">
        <v>75</v>
      </c>
      <c r="D90" s="85" t="s">
        <v>76</v>
      </c>
      <c r="E90" s="85" t="s">
        <v>123</v>
      </c>
      <c r="F90" s="85" t="s">
        <v>124</v>
      </c>
      <c r="G90" s="28">
        <v>210000</v>
      </c>
      <c r="H90" s="28">
        <v>130000</v>
      </c>
      <c r="I90" s="13">
        <v>67350</v>
      </c>
    </row>
    <row r="91" spans="1:9" s="2" customFormat="1" ht="75" x14ac:dyDescent="0.25">
      <c r="A91" s="85" t="s">
        <v>74</v>
      </c>
      <c r="B91" s="91" t="s">
        <v>2</v>
      </c>
      <c r="C91" s="85" t="s">
        <v>75</v>
      </c>
      <c r="D91" s="85" t="s">
        <v>76</v>
      </c>
      <c r="E91" s="85" t="s">
        <v>125</v>
      </c>
      <c r="F91" s="85" t="s">
        <v>126</v>
      </c>
      <c r="G91" s="28">
        <v>-124066</v>
      </c>
      <c r="H91" s="28">
        <v>-124066</v>
      </c>
      <c r="I91" s="13">
        <v>-124066.35</v>
      </c>
    </row>
    <row r="92" spans="1:9" s="2" customFormat="1" x14ac:dyDescent="0.25">
      <c r="A92" s="97" t="s">
        <v>295</v>
      </c>
      <c r="B92" s="97"/>
      <c r="C92" s="97"/>
      <c r="D92" s="97"/>
      <c r="E92" s="97"/>
      <c r="F92" s="97"/>
      <c r="G92" s="28">
        <f>SUM(G57:G91)</f>
        <v>39812494</v>
      </c>
      <c r="H92" s="28">
        <f t="shared" ref="H92:I92" si="2">SUM(H57:H91)</f>
        <v>23396694</v>
      </c>
      <c r="I92" s="28">
        <f t="shared" si="2"/>
        <v>17835290.719999999</v>
      </c>
    </row>
    <row r="93" spans="1:9" s="2" customFormat="1" ht="45" x14ac:dyDescent="0.25">
      <c r="A93" s="85" t="s">
        <v>74</v>
      </c>
      <c r="B93" s="85" t="s">
        <v>2</v>
      </c>
      <c r="C93" s="85">
        <v>540500</v>
      </c>
      <c r="D93" s="85" t="s">
        <v>279</v>
      </c>
      <c r="E93" s="85">
        <v>500400</v>
      </c>
      <c r="F93" s="85" t="s">
        <v>279</v>
      </c>
      <c r="G93" s="28">
        <v>500000</v>
      </c>
      <c r="H93" s="28">
        <v>500000</v>
      </c>
      <c r="I93" s="13">
        <v>0</v>
      </c>
    </row>
    <row r="94" spans="1:9" s="2" customFormat="1" ht="45" customHeight="1" x14ac:dyDescent="0.25">
      <c r="A94" s="85" t="s">
        <v>74</v>
      </c>
      <c r="B94" s="85" t="s">
        <v>2</v>
      </c>
      <c r="C94" s="85" t="s">
        <v>127</v>
      </c>
      <c r="D94" s="85" t="s">
        <v>128</v>
      </c>
      <c r="E94" s="85" t="s">
        <v>129</v>
      </c>
      <c r="F94" s="85" t="s">
        <v>130</v>
      </c>
      <c r="G94" s="28">
        <v>3622000</v>
      </c>
      <c r="H94" s="28">
        <v>1858500</v>
      </c>
      <c r="I94" s="13">
        <v>1802000</v>
      </c>
    </row>
    <row r="95" spans="1:9" s="2" customFormat="1" ht="75" x14ac:dyDescent="0.25">
      <c r="A95" s="85" t="s">
        <v>74</v>
      </c>
      <c r="B95" s="85" t="s">
        <v>2</v>
      </c>
      <c r="C95" s="85" t="s">
        <v>127</v>
      </c>
      <c r="D95" s="85" t="s">
        <v>128</v>
      </c>
      <c r="E95" s="85">
        <v>850101</v>
      </c>
      <c r="F95" s="85" t="s">
        <v>126</v>
      </c>
      <c r="G95" s="28">
        <v>-2871</v>
      </c>
      <c r="H95" s="28">
        <v>-2871</v>
      </c>
      <c r="I95" s="13">
        <v>-3177</v>
      </c>
    </row>
    <row r="96" spans="1:9" s="2" customFormat="1" ht="105" x14ac:dyDescent="0.25">
      <c r="A96" s="85" t="s">
        <v>74</v>
      </c>
      <c r="B96" s="85" t="s">
        <v>2</v>
      </c>
      <c r="C96" s="85" t="s">
        <v>131</v>
      </c>
      <c r="D96" s="85" t="s">
        <v>132</v>
      </c>
      <c r="E96" s="85" t="s">
        <v>133</v>
      </c>
      <c r="F96" s="85" t="s">
        <v>134</v>
      </c>
      <c r="G96" s="28">
        <v>500000</v>
      </c>
      <c r="H96" s="28">
        <v>250000</v>
      </c>
      <c r="I96" s="13">
        <v>129594.39</v>
      </c>
    </row>
    <row r="97" spans="1:9" s="2" customFormat="1" ht="30" customHeight="1" x14ac:dyDescent="0.25">
      <c r="A97" s="85" t="s">
        <v>74</v>
      </c>
      <c r="B97" s="85" t="s">
        <v>2</v>
      </c>
      <c r="C97" s="85" t="s">
        <v>131</v>
      </c>
      <c r="D97" s="85" t="s">
        <v>132</v>
      </c>
      <c r="E97" s="85">
        <v>203030</v>
      </c>
      <c r="F97" s="85" t="s">
        <v>120</v>
      </c>
      <c r="G97" s="28">
        <v>1549437</v>
      </c>
      <c r="H97" s="28">
        <v>1016937</v>
      </c>
      <c r="I97" s="13">
        <v>0</v>
      </c>
    </row>
    <row r="98" spans="1:9" s="2" customFormat="1" ht="120" x14ac:dyDescent="0.25">
      <c r="A98" s="85" t="s">
        <v>74</v>
      </c>
      <c r="B98" s="85" t="s">
        <v>2</v>
      </c>
      <c r="C98" s="85" t="s">
        <v>131</v>
      </c>
      <c r="D98" s="85" t="s">
        <v>132</v>
      </c>
      <c r="E98" s="85">
        <v>510124</v>
      </c>
      <c r="F98" s="85" t="s">
        <v>350</v>
      </c>
      <c r="G98" s="28">
        <v>0</v>
      </c>
      <c r="H98" s="28">
        <v>0</v>
      </c>
      <c r="I98" s="13">
        <v>0</v>
      </c>
    </row>
    <row r="99" spans="1:9" s="2" customFormat="1" ht="30" customHeight="1" x14ac:dyDescent="0.25">
      <c r="A99" s="85" t="s">
        <v>74</v>
      </c>
      <c r="B99" s="85" t="s">
        <v>2</v>
      </c>
      <c r="C99" s="85" t="s">
        <v>131</v>
      </c>
      <c r="D99" s="85" t="s">
        <v>132</v>
      </c>
      <c r="E99" s="85">
        <v>550204</v>
      </c>
      <c r="F99" s="85" t="s">
        <v>344</v>
      </c>
      <c r="G99" s="28">
        <v>0</v>
      </c>
      <c r="H99" s="28">
        <v>0</v>
      </c>
      <c r="I99" s="13">
        <v>0</v>
      </c>
    </row>
    <row r="100" spans="1:9" s="2" customFormat="1" ht="45" customHeight="1" x14ac:dyDescent="0.25">
      <c r="A100" s="85" t="s">
        <v>74</v>
      </c>
      <c r="B100" s="85" t="s">
        <v>2</v>
      </c>
      <c r="C100" s="85" t="s">
        <v>131</v>
      </c>
      <c r="D100" s="85" t="s">
        <v>132</v>
      </c>
      <c r="E100" s="85" t="s">
        <v>139</v>
      </c>
      <c r="F100" s="85" t="s">
        <v>140</v>
      </c>
      <c r="G100" s="28">
        <v>5497000</v>
      </c>
      <c r="H100" s="28">
        <v>1926600</v>
      </c>
      <c r="I100" s="13">
        <v>1926553.74</v>
      </c>
    </row>
    <row r="101" spans="1:9" s="2" customFormat="1" ht="45" customHeight="1" x14ac:dyDescent="0.25">
      <c r="A101" s="93" t="s">
        <v>74</v>
      </c>
      <c r="B101" s="93" t="s">
        <v>2</v>
      </c>
      <c r="C101" s="93" t="s">
        <v>131</v>
      </c>
      <c r="D101" s="93" t="s">
        <v>132</v>
      </c>
      <c r="E101" s="93">
        <v>850101</v>
      </c>
      <c r="F101" s="93" t="s">
        <v>126</v>
      </c>
      <c r="G101" s="28">
        <v>0</v>
      </c>
      <c r="H101" s="28">
        <v>0</v>
      </c>
      <c r="I101" s="13">
        <v>-13764</v>
      </c>
    </row>
    <row r="102" spans="1:9" s="2" customFormat="1" x14ac:dyDescent="0.25">
      <c r="A102" s="97" t="s">
        <v>296</v>
      </c>
      <c r="B102" s="97"/>
      <c r="C102" s="97"/>
      <c r="D102" s="97"/>
      <c r="E102" s="97"/>
      <c r="F102" s="97"/>
      <c r="G102" s="28">
        <f>SUM(G93:G101)</f>
        <v>11665566</v>
      </c>
      <c r="H102" s="28">
        <f t="shared" ref="H102:I102" si="3">SUM(H93:H101)</f>
        <v>5549166</v>
      </c>
      <c r="I102" s="28">
        <f t="shared" si="3"/>
        <v>3841207.13</v>
      </c>
    </row>
    <row r="103" spans="1:9" s="2" customFormat="1" ht="45" x14ac:dyDescent="0.25">
      <c r="A103" s="85" t="s">
        <v>74</v>
      </c>
      <c r="B103" s="85" t="s">
        <v>2</v>
      </c>
      <c r="C103" s="85" t="s">
        <v>141</v>
      </c>
      <c r="D103" s="85" t="s">
        <v>142</v>
      </c>
      <c r="E103" s="85" t="s">
        <v>143</v>
      </c>
      <c r="F103" s="85" t="s">
        <v>144</v>
      </c>
      <c r="G103" s="28">
        <v>36000</v>
      </c>
      <c r="H103" s="28">
        <v>26000</v>
      </c>
      <c r="I103" s="13">
        <v>25109.37</v>
      </c>
    </row>
    <row r="104" spans="1:9" s="2" customFormat="1" ht="45" x14ac:dyDescent="0.25">
      <c r="A104" s="85" t="s">
        <v>74</v>
      </c>
      <c r="B104" s="85" t="s">
        <v>2</v>
      </c>
      <c r="C104" s="85" t="s">
        <v>141</v>
      </c>
      <c r="D104" s="85" t="s">
        <v>142</v>
      </c>
      <c r="E104" s="85" t="s">
        <v>145</v>
      </c>
      <c r="F104" s="85" t="s">
        <v>146</v>
      </c>
      <c r="G104" s="28">
        <v>5789000</v>
      </c>
      <c r="H104" s="28">
        <v>3003000</v>
      </c>
      <c r="I104" s="13">
        <v>2872383</v>
      </c>
    </row>
    <row r="105" spans="1:9" s="2" customFormat="1" x14ac:dyDescent="0.25">
      <c r="A105" s="97" t="s">
        <v>297</v>
      </c>
      <c r="B105" s="97"/>
      <c r="C105" s="97"/>
      <c r="D105" s="97"/>
      <c r="E105" s="97"/>
      <c r="F105" s="97"/>
      <c r="G105" s="28">
        <f>SUM(G103:G104)</f>
        <v>5825000</v>
      </c>
      <c r="H105" s="28">
        <f t="shared" ref="H105:I105" si="4">SUM(H103:H104)</f>
        <v>3029000</v>
      </c>
      <c r="I105" s="28">
        <f t="shared" si="4"/>
        <v>2897492.37</v>
      </c>
    </row>
    <row r="106" spans="1:9" s="2" customFormat="1" ht="15" customHeight="1" x14ac:dyDescent="0.25">
      <c r="A106" s="85" t="s">
        <v>74</v>
      </c>
      <c r="B106" s="85" t="s">
        <v>2</v>
      </c>
      <c r="C106" s="85" t="s">
        <v>147</v>
      </c>
      <c r="D106" s="85" t="s">
        <v>148</v>
      </c>
      <c r="E106" s="85">
        <v>200101</v>
      </c>
      <c r="F106" s="85" t="s">
        <v>92</v>
      </c>
      <c r="G106" s="28">
        <v>44500</v>
      </c>
      <c r="H106" s="28">
        <v>44500</v>
      </c>
      <c r="I106" s="13">
        <v>0</v>
      </c>
    </row>
    <row r="107" spans="1:9" s="2" customFormat="1" ht="30" customHeight="1" x14ac:dyDescent="0.25">
      <c r="A107" s="85" t="s">
        <v>74</v>
      </c>
      <c r="B107" s="85" t="s">
        <v>2</v>
      </c>
      <c r="C107" s="85" t="s">
        <v>147</v>
      </c>
      <c r="D107" s="85" t="s">
        <v>148</v>
      </c>
      <c r="E107" s="85">
        <v>200102</v>
      </c>
      <c r="F107" s="85" t="s">
        <v>176</v>
      </c>
      <c r="G107" s="28">
        <v>4300</v>
      </c>
      <c r="H107" s="28">
        <v>4300</v>
      </c>
      <c r="I107" s="13">
        <v>0</v>
      </c>
    </row>
    <row r="108" spans="1:9" s="2" customFormat="1" ht="30" customHeight="1" x14ac:dyDescent="0.25">
      <c r="A108" s="85" t="s">
        <v>74</v>
      </c>
      <c r="B108" s="85" t="s">
        <v>2</v>
      </c>
      <c r="C108" s="85" t="s">
        <v>147</v>
      </c>
      <c r="D108" s="85" t="s">
        <v>148</v>
      </c>
      <c r="E108" s="85" t="s">
        <v>93</v>
      </c>
      <c r="F108" s="85" t="s">
        <v>94</v>
      </c>
      <c r="G108" s="28">
        <v>70000</v>
      </c>
      <c r="H108" s="28">
        <v>70000</v>
      </c>
      <c r="I108" s="13">
        <v>55742.97</v>
      </c>
    </row>
    <row r="109" spans="1:9" s="2" customFormat="1" ht="15" customHeight="1" x14ac:dyDescent="0.25">
      <c r="A109" s="85" t="s">
        <v>74</v>
      </c>
      <c r="B109" s="85" t="s">
        <v>2</v>
      </c>
      <c r="C109" s="85" t="s">
        <v>147</v>
      </c>
      <c r="D109" s="85" t="s">
        <v>148</v>
      </c>
      <c r="E109" s="85" t="s">
        <v>95</v>
      </c>
      <c r="F109" s="85" t="s">
        <v>96</v>
      </c>
      <c r="G109" s="28">
        <v>20000</v>
      </c>
      <c r="H109" s="28">
        <v>11000</v>
      </c>
      <c r="I109" s="13">
        <v>2899.84</v>
      </c>
    </row>
    <row r="110" spans="1:9" s="2" customFormat="1" ht="15" customHeight="1" x14ac:dyDescent="0.25">
      <c r="A110" s="85" t="s">
        <v>74</v>
      </c>
      <c r="B110" s="85" t="s">
        <v>2</v>
      </c>
      <c r="C110" s="85" t="s">
        <v>147</v>
      </c>
      <c r="D110" s="85" t="s">
        <v>148</v>
      </c>
      <c r="E110" s="85">
        <v>200105</v>
      </c>
      <c r="F110" s="85" t="s">
        <v>238</v>
      </c>
      <c r="G110" s="28">
        <v>25400</v>
      </c>
      <c r="H110" s="28">
        <v>16900</v>
      </c>
      <c r="I110" s="13">
        <v>5404.64</v>
      </c>
    </row>
    <row r="111" spans="1:9" s="2" customFormat="1" ht="15" customHeight="1" x14ac:dyDescent="0.25">
      <c r="A111" s="85" t="s">
        <v>74</v>
      </c>
      <c r="B111" s="85" t="s">
        <v>2</v>
      </c>
      <c r="C111" s="85" t="s">
        <v>147</v>
      </c>
      <c r="D111" s="85" t="s">
        <v>148</v>
      </c>
      <c r="E111" s="85">
        <v>200106</v>
      </c>
      <c r="F111" s="85" t="s">
        <v>98</v>
      </c>
      <c r="G111" s="28">
        <v>500</v>
      </c>
      <c r="H111" s="28">
        <v>500</v>
      </c>
      <c r="I111" s="13">
        <v>0</v>
      </c>
    </row>
    <row r="112" spans="1:9" s="2" customFormat="1" ht="30" customHeight="1" x14ac:dyDescent="0.25">
      <c r="A112" s="85" t="s">
        <v>74</v>
      </c>
      <c r="B112" s="85" t="s">
        <v>2</v>
      </c>
      <c r="C112" s="85" t="s">
        <v>147</v>
      </c>
      <c r="D112" s="85" t="s">
        <v>148</v>
      </c>
      <c r="E112" s="85" t="s">
        <v>101</v>
      </c>
      <c r="F112" s="85" t="s">
        <v>102</v>
      </c>
      <c r="G112" s="28">
        <v>14100</v>
      </c>
      <c r="H112" s="28">
        <v>8100</v>
      </c>
      <c r="I112" s="13">
        <v>5395.89</v>
      </c>
    </row>
    <row r="113" spans="1:9" s="2" customFormat="1" ht="45" customHeight="1" x14ac:dyDescent="0.25">
      <c r="A113" s="85" t="s">
        <v>74</v>
      </c>
      <c r="B113" s="85" t="s">
        <v>2</v>
      </c>
      <c r="C113" s="85" t="s">
        <v>147</v>
      </c>
      <c r="D113" s="85" t="s">
        <v>148</v>
      </c>
      <c r="E113" s="85" t="s">
        <v>103</v>
      </c>
      <c r="F113" s="85" t="s">
        <v>104</v>
      </c>
      <c r="G113" s="28">
        <v>277000</v>
      </c>
      <c r="H113" s="28">
        <v>158000</v>
      </c>
      <c r="I113" s="13">
        <v>114059.55</v>
      </c>
    </row>
    <row r="114" spans="1:9" s="2" customFormat="1" ht="45" customHeight="1" x14ac:dyDescent="0.25">
      <c r="A114" s="85" t="s">
        <v>74</v>
      </c>
      <c r="B114" s="85" t="s">
        <v>2</v>
      </c>
      <c r="C114" s="85" t="s">
        <v>147</v>
      </c>
      <c r="D114" s="85" t="s">
        <v>148</v>
      </c>
      <c r="E114" s="85" t="s">
        <v>105</v>
      </c>
      <c r="F114" s="85" t="s">
        <v>106</v>
      </c>
      <c r="G114" s="28">
        <v>1800</v>
      </c>
      <c r="H114" s="28">
        <v>1800</v>
      </c>
      <c r="I114" s="13">
        <v>549.14</v>
      </c>
    </row>
    <row r="115" spans="1:9" s="2" customFormat="1" ht="15" customHeight="1" x14ac:dyDescent="0.25">
      <c r="A115" s="85" t="s">
        <v>74</v>
      </c>
      <c r="B115" s="85" t="s">
        <v>2</v>
      </c>
      <c r="C115" s="85" t="s">
        <v>147</v>
      </c>
      <c r="D115" s="85" t="s">
        <v>148</v>
      </c>
      <c r="E115" s="85">
        <v>200402</v>
      </c>
      <c r="F115" s="85" t="s">
        <v>206</v>
      </c>
      <c r="G115" s="28">
        <v>3100</v>
      </c>
      <c r="H115" s="28">
        <v>3100</v>
      </c>
      <c r="I115" s="13">
        <v>0</v>
      </c>
    </row>
    <row r="116" spans="1:9" s="2" customFormat="1" ht="15" customHeight="1" x14ac:dyDescent="0.25">
      <c r="A116" s="85" t="s">
        <v>74</v>
      </c>
      <c r="B116" s="85" t="s">
        <v>2</v>
      </c>
      <c r="C116" s="85" t="s">
        <v>147</v>
      </c>
      <c r="D116" s="85" t="s">
        <v>148</v>
      </c>
      <c r="E116" s="85">
        <v>200404</v>
      </c>
      <c r="F116" s="85" t="s">
        <v>242</v>
      </c>
      <c r="G116" s="28">
        <v>4740</v>
      </c>
      <c r="H116" s="28">
        <v>4740</v>
      </c>
      <c r="I116" s="13">
        <v>0</v>
      </c>
    </row>
    <row r="117" spans="1:9" s="2" customFormat="1" ht="15" customHeight="1" x14ac:dyDescent="0.25">
      <c r="A117" s="85" t="s">
        <v>74</v>
      </c>
      <c r="B117" s="85" t="s">
        <v>2</v>
      </c>
      <c r="C117" s="85" t="s">
        <v>147</v>
      </c>
      <c r="D117" s="85" t="s">
        <v>148</v>
      </c>
      <c r="E117" s="85" t="s">
        <v>107</v>
      </c>
      <c r="F117" s="85" t="s">
        <v>108</v>
      </c>
      <c r="G117" s="28">
        <v>20560</v>
      </c>
      <c r="H117" s="28">
        <v>20560</v>
      </c>
      <c r="I117" s="13">
        <v>249.9</v>
      </c>
    </row>
    <row r="118" spans="1:9" s="2" customFormat="1" ht="105" x14ac:dyDescent="0.25">
      <c r="A118" s="85" t="s">
        <v>74</v>
      </c>
      <c r="B118" s="85" t="s">
        <v>2</v>
      </c>
      <c r="C118" s="85" t="s">
        <v>147</v>
      </c>
      <c r="D118" s="85" t="s">
        <v>148</v>
      </c>
      <c r="E118" s="85">
        <v>202500</v>
      </c>
      <c r="F118" s="85" t="s">
        <v>114</v>
      </c>
      <c r="G118" s="28">
        <v>0</v>
      </c>
      <c r="H118" s="28">
        <v>0</v>
      </c>
      <c r="I118" s="13">
        <v>0</v>
      </c>
    </row>
    <row r="119" spans="1:9" s="2" customFormat="1" x14ac:dyDescent="0.25">
      <c r="A119" s="99" t="s">
        <v>298</v>
      </c>
      <c r="B119" s="99"/>
      <c r="C119" s="99"/>
      <c r="D119" s="99"/>
      <c r="E119" s="99"/>
      <c r="F119" s="99"/>
      <c r="G119" s="89">
        <f>SUM(G106:G118)</f>
        <v>486000</v>
      </c>
      <c r="H119" s="89">
        <f>SUM(H106:H118)</f>
        <v>343500</v>
      </c>
      <c r="I119" s="89">
        <f>SUM(I106:I118)</f>
        <v>184301.93000000002</v>
      </c>
    </row>
    <row r="120" spans="1:9" s="2" customFormat="1" ht="45" x14ac:dyDescent="0.25">
      <c r="A120" s="85" t="s">
        <v>74</v>
      </c>
      <c r="B120" s="85" t="s">
        <v>2</v>
      </c>
      <c r="C120" s="85" t="s">
        <v>151</v>
      </c>
      <c r="D120" s="85" t="s">
        <v>152</v>
      </c>
      <c r="E120" s="85">
        <v>20101</v>
      </c>
      <c r="F120" s="85" t="s">
        <v>92</v>
      </c>
      <c r="G120" s="28">
        <v>35500</v>
      </c>
      <c r="H120" s="28">
        <v>35500</v>
      </c>
      <c r="I120" s="13">
        <v>0</v>
      </c>
    </row>
    <row r="121" spans="1:9" s="2" customFormat="1" ht="45" x14ac:dyDescent="0.25">
      <c r="A121" s="85" t="s">
        <v>74</v>
      </c>
      <c r="B121" s="85" t="s">
        <v>2</v>
      </c>
      <c r="C121" s="85" t="s">
        <v>151</v>
      </c>
      <c r="D121" s="85" t="s">
        <v>152</v>
      </c>
      <c r="E121" s="85">
        <v>200102</v>
      </c>
      <c r="F121" s="85" t="s">
        <v>176</v>
      </c>
      <c r="G121" s="28">
        <v>5700</v>
      </c>
      <c r="H121" s="28">
        <v>5700</v>
      </c>
      <c r="I121" s="13">
        <v>0</v>
      </c>
    </row>
    <row r="122" spans="1:9" s="2" customFormat="1" ht="45" x14ac:dyDescent="0.25">
      <c r="A122" s="85" t="s">
        <v>74</v>
      </c>
      <c r="B122" s="85" t="s">
        <v>2</v>
      </c>
      <c r="C122" s="85" t="s">
        <v>151</v>
      </c>
      <c r="D122" s="85" t="s">
        <v>152</v>
      </c>
      <c r="E122" s="85" t="s">
        <v>93</v>
      </c>
      <c r="F122" s="85" t="s">
        <v>94</v>
      </c>
      <c r="G122" s="28">
        <v>170000</v>
      </c>
      <c r="H122" s="28">
        <v>170000</v>
      </c>
      <c r="I122" s="13">
        <v>99686.82</v>
      </c>
    </row>
    <row r="123" spans="1:9" s="2" customFormat="1" ht="45" x14ac:dyDescent="0.25">
      <c r="A123" s="85" t="s">
        <v>74</v>
      </c>
      <c r="B123" s="85" t="s">
        <v>2</v>
      </c>
      <c r="C123" s="85" t="s">
        <v>151</v>
      </c>
      <c r="D123" s="85" t="s">
        <v>152</v>
      </c>
      <c r="E123" s="85" t="s">
        <v>95</v>
      </c>
      <c r="F123" s="85" t="s">
        <v>96</v>
      </c>
      <c r="G123" s="28">
        <v>13000</v>
      </c>
      <c r="H123" s="28">
        <v>13000</v>
      </c>
      <c r="I123" s="13">
        <v>2868.97</v>
      </c>
    </row>
    <row r="124" spans="1:9" s="2" customFormat="1" ht="45" x14ac:dyDescent="0.25">
      <c r="A124" s="85" t="s">
        <v>74</v>
      </c>
      <c r="B124" s="85" t="s">
        <v>2</v>
      </c>
      <c r="C124" s="85" t="s">
        <v>151</v>
      </c>
      <c r="D124" s="85" t="s">
        <v>152</v>
      </c>
      <c r="E124" s="85">
        <v>200105</v>
      </c>
      <c r="F124" s="85" t="s">
        <v>238</v>
      </c>
      <c r="G124" s="28">
        <v>117650</v>
      </c>
      <c r="H124" s="28">
        <v>67650</v>
      </c>
      <c r="I124" s="13">
        <v>57320.21</v>
      </c>
    </row>
    <row r="125" spans="1:9" s="2" customFormat="1" ht="45" x14ac:dyDescent="0.25">
      <c r="A125" s="85" t="s">
        <v>74</v>
      </c>
      <c r="B125" s="85" t="s">
        <v>2</v>
      </c>
      <c r="C125" s="85" t="s">
        <v>151</v>
      </c>
      <c r="D125" s="85" t="s">
        <v>152</v>
      </c>
      <c r="E125" s="85" t="s">
        <v>97</v>
      </c>
      <c r="F125" s="85" t="s">
        <v>98</v>
      </c>
      <c r="G125" s="28">
        <v>22000</v>
      </c>
      <c r="H125" s="28">
        <v>22000</v>
      </c>
      <c r="I125" s="13">
        <v>1529.98</v>
      </c>
    </row>
    <row r="126" spans="1:9" s="2" customFormat="1" ht="45" x14ac:dyDescent="0.25">
      <c r="A126" s="85" t="s">
        <v>74</v>
      </c>
      <c r="B126" s="85" t="s">
        <v>2</v>
      </c>
      <c r="C126" s="85" t="s">
        <v>151</v>
      </c>
      <c r="D126" s="85" t="s">
        <v>152</v>
      </c>
      <c r="E126" s="85" t="s">
        <v>101</v>
      </c>
      <c r="F126" s="85" t="s">
        <v>102</v>
      </c>
      <c r="G126" s="28">
        <v>15600</v>
      </c>
      <c r="H126" s="28">
        <v>8000</v>
      </c>
      <c r="I126" s="13">
        <v>6644.05</v>
      </c>
    </row>
    <row r="127" spans="1:9" s="2" customFormat="1" ht="45" customHeight="1" x14ac:dyDescent="0.25">
      <c r="A127" s="85" t="s">
        <v>74</v>
      </c>
      <c r="B127" s="85" t="s">
        <v>2</v>
      </c>
      <c r="C127" s="85" t="s">
        <v>151</v>
      </c>
      <c r="D127" s="85" t="s">
        <v>152</v>
      </c>
      <c r="E127" s="85" t="s">
        <v>103</v>
      </c>
      <c r="F127" s="85" t="s">
        <v>104</v>
      </c>
      <c r="G127" s="28">
        <v>80500</v>
      </c>
      <c r="H127" s="28">
        <v>50000</v>
      </c>
      <c r="I127" s="13">
        <v>31842.02</v>
      </c>
    </row>
    <row r="128" spans="1:9" s="2" customFormat="1" ht="45" customHeight="1" x14ac:dyDescent="0.25">
      <c r="A128" s="85" t="s">
        <v>74</v>
      </c>
      <c r="B128" s="85" t="s">
        <v>2</v>
      </c>
      <c r="C128" s="85" t="s">
        <v>151</v>
      </c>
      <c r="D128" s="85" t="s">
        <v>152</v>
      </c>
      <c r="E128" s="85">
        <v>200130</v>
      </c>
      <c r="F128" s="85" t="s">
        <v>106</v>
      </c>
      <c r="G128" s="28">
        <v>7000</v>
      </c>
      <c r="H128" s="28">
        <v>7000</v>
      </c>
      <c r="I128" s="13">
        <v>0</v>
      </c>
    </row>
    <row r="129" spans="1:9" s="2" customFormat="1" ht="45" x14ac:dyDescent="0.25">
      <c r="A129" s="85" t="s">
        <v>74</v>
      </c>
      <c r="B129" s="85" t="s">
        <v>2</v>
      </c>
      <c r="C129" s="85" t="s">
        <v>151</v>
      </c>
      <c r="D129" s="85" t="s">
        <v>152</v>
      </c>
      <c r="E129" s="85">
        <v>200200</v>
      </c>
      <c r="F129" s="85" t="s">
        <v>164</v>
      </c>
      <c r="G129" s="28">
        <v>161500</v>
      </c>
      <c r="H129" s="28">
        <v>91500</v>
      </c>
      <c r="I129" s="13">
        <v>60155.21</v>
      </c>
    </row>
    <row r="130" spans="1:9" s="2" customFormat="1" ht="45" x14ac:dyDescent="0.25">
      <c r="A130" s="85" t="s">
        <v>74</v>
      </c>
      <c r="B130" s="85" t="s">
        <v>2</v>
      </c>
      <c r="C130" s="85" t="s">
        <v>151</v>
      </c>
      <c r="D130" s="85" t="s">
        <v>152</v>
      </c>
      <c r="E130" s="85" t="s">
        <v>107</v>
      </c>
      <c r="F130" s="85" t="s">
        <v>108</v>
      </c>
      <c r="G130" s="28">
        <v>433050</v>
      </c>
      <c r="H130" s="28">
        <v>351050</v>
      </c>
      <c r="I130" s="13">
        <v>47982.26</v>
      </c>
    </row>
    <row r="131" spans="1:9" s="2" customFormat="1" ht="45" x14ac:dyDescent="0.25">
      <c r="A131" s="85" t="s">
        <v>74</v>
      </c>
      <c r="B131" s="85" t="s">
        <v>2</v>
      </c>
      <c r="C131" s="85" t="s">
        <v>151</v>
      </c>
      <c r="D131" s="85" t="s">
        <v>152</v>
      </c>
      <c r="E131" s="85">
        <v>201300</v>
      </c>
      <c r="F131" s="85" t="s">
        <v>210</v>
      </c>
      <c r="G131" s="28">
        <v>0</v>
      </c>
      <c r="H131" s="28">
        <v>0</v>
      </c>
      <c r="I131" s="13">
        <v>0</v>
      </c>
    </row>
    <row r="132" spans="1:9" s="2" customFormat="1" ht="45" x14ac:dyDescent="0.25">
      <c r="A132" s="85" t="s">
        <v>74</v>
      </c>
      <c r="B132" s="85" t="s">
        <v>2</v>
      </c>
      <c r="C132" s="85" t="s">
        <v>151</v>
      </c>
      <c r="D132" s="85" t="s">
        <v>152</v>
      </c>
      <c r="E132" s="85" t="s">
        <v>119</v>
      </c>
      <c r="F132" s="85" t="s">
        <v>120</v>
      </c>
      <c r="G132" s="28">
        <v>40000</v>
      </c>
      <c r="H132" s="28">
        <v>20000</v>
      </c>
      <c r="I132" s="13">
        <v>7385.77</v>
      </c>
    </row>
    <row r="133" spans="1:9" s="2" customFormat="1" x14ac:dyDescent="0.25">
      <c r="A133" s="99" t="s">
        <v>299</v>
      </c>
      <c r="B133" s="99"/>
      <c r="C133" s="99"/>
      <c r="D133" s="99"/>
      <c r="E133" s="99"/>
      <c r="F133" s="99"/>
      <c r="G133" s="89">
        <f>SUM(G120:G132)</f>
        <v>1101500</v>
      </c>
      <c r="H133" s="89">
        <f t="shared" ref="H133:I133" si="5">SUM(H120:H132)</f>
        <v>841400</v>
      </c>
      <c r="I133" s="89">
        <f t="shared" si="5"/>
        <v>315415.28999999998</v>
      </c>
    </row>
    <row r="134" spans="1:9" s="2" customFormat="1" ht="30" customHeight="1" x14ac:dyDescent="0.25">
      <c r="A134" s="85" t="s">
        <v>74</v>
      </c>
      <c r="B134" s="85" t="s">
        <v>2</v>
      </c>
      <c r="C134" s="85" t="s">
        <v>153</v>
      </c>
      <c r="D134" s="85" t="s">
        <v>154</v>
      </c>
      <c r="E134" s="85" t="s">
        <v>155</v>
      </c>
      <c r="F134" s="85" t="s">
        <v>156</v>
      </c>
      <c r="G134" s="28">
        <v>1745889</v>
      </c>
      <c r="H134" s="28">
        <v>690889</v>
      </c>
      <c r="I134" s="13">
        <v>189987.84</v>
      </c>
    </row>
    <row r="135" spans="1:9" s="2" customFormat="1" ht="75" x14ac:dyDescent="0.25">
      <c r="A135" s="85" t="s">
        <v>74</v>
      </c>
      <c r="B135" s="85" t="s">
        <v>2</v>
      </c>
      <c r="C135" s="85" t="s">
        <v>153</v>
      </c>
      <c r="D135" s="85" t="s">
        <v>154</v>
      </c>
      <c r="E135" s="85">
        <v>850101</v>
      </c>
      <c r="F135" s="85" t="s">
        <v>126</v>
      </c>
      <c r="G135" s="28">
        <v>-889</v>
      </c>
      <c r="H135" s="28">
        <v>-889</v>
      </c>
      <c r="I135" s="13">
        <v>-888.52</v>
      </c>
    </row>
    <row r="136" spans="1:9" s="2" customFormat="1" ht="30" customHeight="1" x14ac:dyDescent="0.25">
      <c r="A136" s="85" t="s">
        <v>74</v>
      </c>
      <c r="B136" s="85" t="s">
        <v>2</v>
      </c>
      <c r="C136" s="85" t="s">
        <v>157</v>
      </c>
      <c r="D136" s="85" t="s">
        <v>158</v>
      </c>
      <c r="E136" s="85" t="s">
        <v>155</v>
      </c>
      <c r="F136" s="85" t="s">
        <v>156</v>
      </c>
      <c r="G136" s="28">
        <v>4582000</v>
      </c>
      <c r="H136" s="28">
        <v>1853000</v>
      </c>
      <c r="I136" s="13">
        <v>571038.5</v>
      </c>
    </row>
    <row r="137" spans="1:9" s="2" customFormat="1" ht="30" customHeight="1" x14ac:dyDescent="0.25">
      <c r="A137" s="85" t="s">
        <v>74</v>
      </c>
      <c r="B137" s="85" t="s">
        <v>2</v>
      </c>
      <c r="C137" s="85" t="s">
        <v>159</v>
      </c>
      <c r="D137" s="85" t="s">
        <v>160</v>
      </c>
      <c r="E137" s="85" t="s">
        <v>155</v>
      </c>
      <c r="F137" s="85" t="s">
        <v>156</v>
      </c>
      <c r="G137" s="28">
        <v>4173000</v>
      </c>
      <c r="H137" s="28">
        <v>1560000</v>
      </c>
      <c r="I137" s="13">
        <v>491755.37</v>
      </c>
    </row>
    <row r="138" spans="1:9" s="2" customFormat="1" ht="15" customHeight="1" x14ac:dyDescent="0.25">
      <c r="A138" s="85" t="s">
        <v>74</v>
      </c>
      <c r="B138" s="85" t="s">
        <v>2</v>
      </c>
      <c r="C138" s="85" t="s">
        <v>161</v>
      </c>
      <c r="D138" s="85" t="s">
        <v>162</v>
      </c>
      <c r="E138" s="85" t="s">
        <v>91</v>
      </c>
      <c r="F138" s="85" t="s">
        <v>92</v>
      </c>
      <c r="G138" s="28">
        <v>28700</v>
      </c>
      <c r="H138" s="28">
        <v>10500</v>
      </c>
      <c r="I138" s="13">
        <v>7168.97</v>
      </c>
    </row>
    <row r="139" spans="1:9" s="2" customFormat="1" ht="30" customHeight="1" x14ac:dyDescent="0.25">
      <c r="A139" s="85" t="s">
        <v>74</v>
      </c>
      <c r="B139" s="85" t="s">
        <v>2</v>
      </c>
      <c r="C139" s="85" t="s">
        <v>161</v>
      </c>
      <c r="D139" s="85" t="s">
        <v>162</v>
      </c>
      <c r="E139" s="85">
        <v>200102</v>
      </c>
      <c r="F139" s="85" t="s">
        <v>176</v>
      </c>
      <c r="G139" s="28">
        <v>47000</v>
      </c>
      <c r="H139" s="28">
        <v>26000</v>
      </c>
      <c r="I139" s="13">
        <v>15300.38</v>
      </c>
    </row>
    <row r="140" spans="1:9" s="2" customFormat="1" ht="30" customHeight="1" x14ac:dyDescent="0.25">
      <c r="A140" s="85" t="s">
        <v>74</v>
      </c>
      <c r="B140" s="85" t="s">
        <v>2</v>
      </c>
      <c r="C140" s="85" t="s">
        <v>161</v>
      </c>
      <c r="D140" s="85" t="s">
        <v>162</v>
      </c>
      <c r="E140" s="85" t="s">
        <v>93</v>
      </c>
      <c r="F140" s="85" t="s">
        <v>94</v>
      </c>
      <c r="G140" s="28">
        <v>978300</v>
      </c>
      <c r="H140" s="28">
        <v>690000</v>
      </c>
      <c r="I140" s="13">
        <v>486150.9</v>
      </c>
    </row>
    <row r="141" spans="1:9" s="2" customFormat="1" ht="15" customHeight="1" x14ac:dyDescent="0.25">
      <c r="A141" s="85" t="s">
        <v>74</v>
      </c>
      <c r="B141" s="85" t="s">
        <v>2</v>
      </c>
      <c r="C141" s="85" t="s">
        <v>161</v>
      </c>
      <c r="D141" s="85" t="s">
        <v>162</v>
      </c>
      <c r="E141" s="85" t="s">
        <v>95</v>
      </c>
      <c r="F141" s="85" t="s">
        <v>96</v>
      </c>
      <c r="G141" s="28">
        <v>40000</v>
      </c>
      <c r="H141" s="28">
        <v>23000</v>
      </c>
      <c r="I141" s="13">
        <v>18707.21</v>
      </c>
    </row>
    <row r="142" spans="1:9" s="2" customFormat="1" ht="15" customHeight="1" x14ac:dyDescent="0.25">
      <c r="A142" s="85" t="s">
        <v>74</v>
      </c>
      <c r="B142" s="85" t="s">
        <v>2</v>
      </c>
      <c r="C142" s="85" t="s">
        <v>161</v>
      </c>
      <c r="D142" s="85" t="s">
        <v>162</v>
      </c>
      <c r="E142" s="85">
        <v>200105</v>
      </c>
      <c r="F142" s="85" t="s">
        <v>238</v>
      </c>
      <c r="G142" s="28">
        <v>3900</v>
      </c>
      <c r="H142" s="28">
        <v>1000</v>
      </c>
      <c r="I142" s="13">
        <v>0</v>
      </c>
    </row>
    <row r="143" spans="1:9" s="2" customFormat="1" ht="15" customHeight="1" x14ac:dyDescent="0.25">
      <c r="A143" s="85" t="s">
        <v>74</v>
      </c>
      <c r="B143" s="85" t="s">
        <v>2</v>
      </c>
      <c r="C143" s="85" t="s">
        <v>161</v>
      </c>
      <c r="D143" s="85" t="s">
        <v>162</v>
      </c>
      <c r="E143" s="85">
        <v>200106</v>
      </c>
      <c r="F143" s="85" t="s">
        <v>98</v>
      </c>
      <c r="G143" s="28">
        <v>2000</v>
      </c>
      <c r="H143" s="28">
        <v>2000</v>
      </c>
      <c r="I143" s="13">
        <v>0</v>
      </c>
    </row>
    <row r="144" spans="1:9" s="2" customFormat="1" ht="15" customHeight="1" x14ac:dyDescent="0.25">
      <c r="A144" s="85" t="s">
        <v>74</v>
      </c>
      <c r="B144" s="85" t="s">
        <v>2</v>
      </c>
      <c r="C144" s="85" t="s">
        <v>161</v>
      </c>
      <c r="D144" s="85" t="s">
        <v>162</v>
      </c>
      <c r="E144" s="85" t="s">
        <v>99</v>
      </c>
      <c r="F144" s="85" t="s">
        <v>100</v>
      </c>
      <c r="G144" s="28">
        <v>179000</v>
      </c>
      <c r="H144" s="28">
        <v>115000</v>
      </c>
      <c r="I144" s="13">
        <v>90828.69</v>
      </c>
    </row>
    <row r="145" spans="1:9" s="2" customFormat="1" ht="30" customHeight="1" x14ac:dyDescent="0.25">
      <c r="A145" s="85" t="s">
        <v>74</v>
      </c>
      <c r="B145" s="85" t="s">
        <v>2</v>
      </c>
      <c r="C145" s="85" t="s">
        <v>161</v>
      </c>
      <c r="D145" s="85" t="s">
        <v>162</v>
      </c>
      <c r="E145" s="85" t="s">
        <v>101</v>
      </c>
      <c r="F145" s="85" t="s">
        <v>102</v>
      </c>
      <c r="G145" s="28">
        <v>43000</v>
      </c>
      <c r="H145" s="28">
        <v>25000</v>
      </c>
      <c r="I145" s="13">
        <v>20178.82</v>
      </c>
    </row>
    <row r="146" spans="1:9" s="2" customFormat="1" ht="45" customHeight="1" x14ac:dyDescent="0.25">
      <c r="A146" s="85" t="s">
        <v>74</v>
      </c>
      <c r="B146" s="85" t="s">
        <v>2</v>
      </c>
      <c r="C146" s="85" t="s">
        <v>161</v>
      </c>
      <c r="D146" s="85" t="s">
        <v>162</v>
      </c>
      <c r="E146" s="85" t="s">
        <v>103</v>
      </c>
      <c r="F146" s="85" t="s">
        <v>104</v>
      </c>
      <c r="G146" s="28">
        <v>182300</v>
      </c>
      <c r="H146" s="28">
        <v>74900</v>
      </c>
      <c r="I146" s="13">
        <v>51860.24</v>
      </c>
    </row>
    <row r="147" spans="1:9" s="2" customFormat="1" ht="45" customHeight="1" x14ac:dyDescent="0.25">
      <c r="A147" s="85" t="s">
        <v>74</v>
      </c>
      <c r="B147" s="85" t="s">
        <v>2</v>
      </c>
      <c r="C147" s="85" t="s">
        <v>161</v>
      </c>
      <c r="D147" s="85" t="s">
        <v>162</v>
      </c>
      <c r="E147" s="85" t="s">
        <v>105</v>
      </c>
      <c r="F147" s="85" t="s">
        <v>106</v>
      </c>
      <c r="G147" s="28">
        <v>43000</v>
      </c>
      <c r="H147" s="28">
        <v>23000</v>
      </c>
      <c r="I147" s="13">
        <v>11881.89</v>
      </c>
    </row>
    <row r="148" spans="1:9" s="2" customFormat="1" ht="15" customHeight="1" x14ac:dyDescent="0.25">
      <c r="A148" s="85" t="s">
        <v>74</v>
      </c>
      <c r="B148" s="85" t="s">
        <v>2</v>
      </c>
      <c r="C148" s="85" t="s">
        <v>161</v>
      </c>
      <c r="D148" s="85" t="s">
        <v>162</v>
      </c>
      <c r="E148" s="85" t="s">
        <v>163</v>
      </c>
      <c r="F148" s="85" t="s">
        <v>164</v>
      </c>
      <c r="G148" s="28">
        <v>150000</v>
      </c>
      <c r="H148" s="28">
        <v>0</v>
      </c>
      <c r="I148" s="13">
        <v>0</v>
      </c>
    </row>
    <row r="149" spans="1:9" s="2" customFormat="1" ht="15" customHeight="1" x14ac:dyDescent="0.25">
      <c r="A149" s="85" t="s">
        <v>74</v>
      </c>
      <c r="B149" s="85" t="s">
        <v>2</v>
      </c>
      <c r="C149" s="85" t="s">
        <v>161</v>
      </c>
      <c r="D149" s="85" t="s">
        <v>162</v>
      </c>
      <c r="E149" s="85" t="s">
        <v>165</v>
      </c>
      <c r="F149" s="85" t="s">
        <v>166</v>
      </c>
      <c r="G149" s="28">
        <v>0</v>
      </c>
      <c r="H149" s="28">
        <v>0</v>
      </c>
      <c r="I149" s="13">
        <v>0</v>
      </c>
    </row>
    <row r="150" spans="1:9" s="2" customFormat="1" ht="15" customHeight="1" x14ac:dyDescent="0.25">
      <c r="A150" s="85" t="s">
        <v>74</v>
      </c>
      <c r="B150" s="85" t="s">
        <v>2</v>
      </c>
      <c r="C150" s="85" t="s">
        <v>161</v>
      </c>
      <c r="D150" s="85" t="s">
        <v>162</v>
      </c>
      <c r="E150" s="85">
        <v>200401</v>
      </c>
      <c r="F150" s="85" t="s">
        <v>204</v>
      </c>
      <c r="G150" s="28">
        <v>3000</v>
      </c>
      <c r="H150" s="28">
        <v>2000</v>
      </c>
      <c r="I150" s="13">
        <v>0</v>
      </c>
    </row>
    <row r="151" spans="1:9" s="2" customFormat="1" ht="15" customHeight="1" x14ac:dyDescent="0.25">
      <c r="A151" s="85" t="s">
        <v>74</v>
      </c>
      <c r="B151" s="85" t="s">
        <v>2</v>
      </c>
      <c r="C151" s="85" t="s">
        <v>161</v>
      </c>
      <c r="D151" s="85" t="s">
        <v>162</v>
      </c>
      <c r="E151" s="85">
        <v>200402</v>
      </c>
      <c r="F151" s="85" t="s">
        <v>206</v>
      </c>
      <c r="G151" s="28">
        <v>4000</v>
      </c>
      <c r="H151" s="28">
        <v>2000</v>
      </c>
      <c r="I151" s="13">
        <v>0</v>
      </c>
    </row>
    <row r="152" spans="1:9" s="2" customFormat="1" ht="15" customHeight="1" x14ac:dyDescent="0.25">
      <c r="A152" s="85" t="s">
        <v>74</v>
      </c>
      <c r="B152" s="85" t="s">
        <v>2</v>
      </c>
      <c r="C152" s="85" t="s">
        <v>161</v>
      </c>
      <c r="D152" s="85" t="s">
        <v>162</v>
      </c>
      <c r="E152" s="85">
        <v>200530</v>
      </c>
      <c r="F152" s="85" t="s">
        <v>108</v>
      </c>
      <c r="G152" s="28">
        <v>106800</v>
      </c>
      <c r="H152" s="28">
        <v>37000</v>
      </c>
      <c r="I152" s="13">
        <v>5800.55</v>
      </c>
    </row>
    <row r="153" spans="1:9" s="2" customFormat="1" ht="30" customHeight="1" x14ac:dyDescent="0.25">
      <c r="A153" s="85" t="s">
        <v>74</v>
      </c>
      <c r="B153" s="85" t="s">
        <v>2</v>
      </c>
      <c r="C153" s="85" t="s">
        <v>161</v>
      </c>
      <c r="D153" s="85" t="s">
        <v>162</v>
      </c>
      <c r="E153" s="85" t="s">
        <v>109</v>
      </c>
      <c r="F153" s="85" t="s">
        <v>110</v>
      </c>
      <c r="G153" s="28">
        <v>21000</v>
      </c>
      <c r="H153" s="28">
        <v>13100</v>
      </c>
      <c r="I153" s="13">
        <v>3920.38</v>
      </c>
    </row>
    <row r="154" spans="1:9" s="2" customFormat="1" ht="30" customHeight="1" x14ac:dyDescent="0.25">
      <c r="A154" s="85" t="s">
        <v>74</v>
      </c>
      <c r="B154" s="85" t="s">
        <v>2</v>
      </c>
      <c r="C154" s="85" t="s">
        <v>161</v>
      </c>
      <c r="D154" s="85" t="s">
        <v>162</v>
      </c>
      <c r="E154" s="85">
        <v>201100</v>
      </c>
      <c r="F154" s="85" t="s">
        <v>178</v>
      </c>
      <c r="G154" s="28">
        <v>5400</v>
      </c>
      <c r="H154" s="28">
        <v>3900</v>
      </c>
      <c r="I154" s="13">
        <v>0</v>
      </c>
    </row>
    <row r="155" spans="1:9" s="2" customFormat="1" ht="15" customHeight="1" x14ac:dyDescent="0.25">
      <c r="A155" s="85" t="s">
        <v>74</v>
      </c>
      <c r="B155" s="85" t="s">
        <v>2</v>
      </c>
      <c r="C155" s="85" t="s">
        <v>161</v>
      </c>
      <c r="D155" s="85" t="s">
        <v>162</v>
      </c>
      <c r="E155" s="85">
        <v>201300</v>
      </c>
      <c r="F155" s="85" t="s">
        <v>210</v>
      </c>
      <c r="G155" s="28">
        <v>49600</v>
      </c>
      <c r="H155" s="28">
        <v>26000</v>
      </c>
      <c r="I155" s="13">
        <v>10248</v>
      </c>
    </row>
    <row r="156" spans="1:9" s="2" customFormat="1" ht="105" x14ac:dyDescent="0.25">
      <c r="A156" s="85" t="s">
        <v>74</v>
      </c>
      <c r="B156" s="85" t="s">
        <v>2</v>
      </c>
      <c r="C156" s="85" t="s">
        <v>161</v>
      </c>
      <c r="D156" s="85" t="s">
        <v>162</v>
      </c>
      <c r="E156" s="85">
        <v>202500</v>
      </c>
      <c r="F156" s="85" t="s">
        <v>114</v>
      </c>
      <c r="G156" s="28">
        <v>1500</v>
      </c>
      <c r="H156" s="28">
        <v>1500</v>
      </c>
      <c r="I156" s="13">
        <v>1500</v>
      </c>
    </row>
    <row r="157" spans="1:9" s="2" customFormat="1" ht="15" customHeight="1" x14ac:dyDescent="0.25">
      <c r="A157" s="85" t="s">
        <v>74</v>
      </c>
      <c r="B157" s="85" t="s">
        <v>2</v>
      </c>
      <c r="C157" s="85" t="s">
        <v>161</v>
      </c>
      <c r="D157" s="85" t="s">
        <v>162</v>
      </c>
      <c r="E157" s="85">
        <v>203004</v>
      </c>
      <c r="F157" s="85" t="s">
        <v>182</v>
      </c>
      <c r="G157" s="28">
        <v>9000</v>
      </c>
      <c r="H157" s="28">
        <v>5000</v>
      </c>
      <c r="I157" s="13">
        <v>0</v>
      </c>
    </row>
    <row r="158" spans="1:9" s="2" customFormat="1" ht="30" customHeight="1" x14ac:dyDescent="0.25">
      <c r="A158" s="85" t="s">
        <v>74</v>
      </c>
      <c r="B158" s="85" t="s">
        <v>2</v>
      </c>
      <c r="C158" s="85" t="s">
        <v>161</v>
      </c>
      <c r="D158" s="85" t="s">
        <v>162</v>
      </c>
      <c r="E158" s="85">
        <v>203030</v>
      </c>
      <c r="F158" s="85" t="s">
        <v>120</v>
      </c>
      <c r="G158" s="28">
        <v>3500</v>
      </c>
      <c r="H158" s="28">
        <v>3500</v>
      </c>
      <c r="I158" s="13">
        <v>0</v>
      </c>
    </row>
    <row r="159" spans="1:9" s="2" customFormat="1" ht="30" customHeight="1" x14ac:dyDescent="0.25">
      <c r="A159" s="85" t="s">
        <v>74</v>
      </c>
      <c r="B159" s="85" t="s">
        <v>2</v>
      </c>
      <c r="C159" s="85" t="s">
        <v>161</v>
      </c>
      <c r="D159" s="85" t="s">
        <v>162</v>
      </c>
      <c r="E159" s="85" t="s">
        <v>167</v>
      </c>
      <c r="F159" s="85" t="s">
        <v>168</v>
      </c>
      <c r="G159" s="28">
        <v>1987000</v>
      </c>
      <c r="H159" s="28">
        <v>1385000</v>
      </c>
      <c r="I159" s="13">
        <v>1137307.9099999999</v>
      </c>
    </row>
    <row r="160" spans="1:9" s="2" customFormat="1" ht="30" customHeight="1" x14ac:dyDescent="0.25">
      <c r="A160" s="85" t="s">
        <v>74</v>
      </c>
      <c r="B160" s="85" t="s">
        <v>2</v>
      </c>
      <c r="C160" s="85" t="s">
        <v>161</v>
      </c>
      <c r="D160" s="85" t="s">
        <v>162</v>
      </c>
      <c r="E160" s="85">
        <v>570202</v>
      </c>
      <c r="F160" s="85" t="s">
        <v>156</v>
      </c>
      <c r="G160" s="28">
        <v>189000</v>
      </c>
      <c r="H160" s="28">
        <v>110000</v>
      </c>
      <c r="I160" s="13">
        <v>87410.25</v>
      </c>
    </row>
    <row r="161" spans="1:9" s="2" customFormat="1" ht="15" customHeight="1" x14ac:dyDescent="0.25">
      <c r="A161" s="85" t="s">
        <v>74</v>
      </c>
      <c r="B161" s="85" t="s">
        <v>2</v>
      </c>
      <c r="C161" s="85" t="s">
        <v>161</v>
      </c>
      <c r="D161" s="85" t="s">
        <v>162</v>
      </c>
      <c r="E161" s="85">
        <v>590100</v>
      </c>
      <c r="F161" s="85" t="s">
        <v>369</v>
      </c>
      <c r="G161" s="28">
        <v>1262000</v>
      </c>
      <c r="H161" s="28">
        <v>632000</v>
      </c>
      <c r="I161" s="13">
        <v>295844</v>
      </c>
    </row>
    <row r="162" spans="1:9" s="2" customFormat="1" x14ac:dyDescent="0.25">
      <c r="A162" s="99" t="s">
        <v>300</v>
      </c>
      <c r="B162" s="99"/>
      <c r="C162" s="99"/>
      <c r="D162" s="99"/>
      <c r="E162" s="99"/>
      <c r="F162" s="99"/>
      <c r="G162" s="89">
        <f>SUM(G134:G161)</f>
        <v>15839000</v>
      </c>
      <c r="H162" s="89">
        <f>SUM(H134:H161)</f>
        <v>7314400</v>
      </c>
      <c r="I162" s="89">
        <f>SUM(I134:I161)</f>
        <v>3496001.38</v>
      </c>
    </row>
    <row r="163" spans="1:9" s="2" customFormat="1" ht="30" customHeight="1" x14ac:dyDescent="0.25">
      <c r="A163" s="85" t="s">
        <v>74</v>
      </c>
      <c r="B163" s="85" t="s">
        <v>2</v>
      </c>
      <c r="C163" s="85" t="s">
        <v>169</v>
      </c>
      <c r="D163" s="85" t="s">
        <v>170</v>
      </c>
      <c r="E163" s="85">
        <v>510101</v>
      </c>
      <c r="F163" s="85" t="s">
        <v>130</v>
      </c>
      <c r="G163" s="28">
        <v>2600000</v>
      </c>
      <c r="H163" s="28">
        <v>231000</v>
      </c>
      <c r="I163" s="13">
        <v>230009</v>
      </c>
    </row>
    <row r="164" spans="1:9" s="2" customFormat="1" x14ac:dyDescent="0.25">
      <c r="A164" s="97" t="s">
        <v>301</v>
      </c>
      <c r="B164" s="97"/>
      <c r="C164" s="97"/>
      <c r="D164" s="97"/>
      <c r="E164" s="97"/>
      <c r="F164" s="97"/>
      <c r="G164" s="28">
        <f>SUM(G163)</f>
        <v>2600000</v>
      </c>
      <c r="H164" s="28">
        <f t="shared" ref="H164:I164" si="6">SUM(H163)</f>
        <v>231000</v>
      </c>
      <c r="I164" s="28">
        <f t="shared" si="6"/>
        <v>230009</v>
      </c>
    </row>
    <row r="165" spans="1:9" s="2" customFormat="1" ht="45" customHeight="1" x14ac:dyDescent="0.25">
      <c r="A165" s="85" t="s">
        <v>74</v>
      </c>
      <c r="B165" s="85" t="s">
        <v>2</v>
      </c>
      <c r="C165" s="85" t="s">
        <v>173</v>
      </c>
      <c r="D165" s="85" t="s">
        <v>174</v>
      </c>
      <c r="E165" s="85" t="s">
        <v>77</v>
      </c>
      <c r="F165" s="85" t="s">
        <v>78</v>
      </c>
      <c r="G165" s="28">
        <v>2469000</v>
      </c>
      <c r="H165" s="28">
        <v>1230000</v>
      </c>
      <c r="I165" s="13">
        <v>1170890</v>
      </c>
    </row>
    <row r="166" spans="1:9" s="2" customFormat="1" ht="45" customHeight="1" x14ac:dyDescent="0.25">
      <c r="A166" s="85" t="s">
        <v>74</v>
      </c>
      <c r="B166" s="85" t="s">
        <v>2</v>
      </c>
      <c r="C166" s="85" t="s">
        <v>173</v>
      </c>
      <c r="D166" s="85" t="s">
        <v>174</v>
      </c>
      <c r="E166" s="85">
        <v>100105</v>
      </c>
      <c r="F166" s="85" t="s">
        <v>200</v>
      </c>
      <c r="G166" s="28">
        <v>275000</v>
      </c>
      <c r="H166" s="28">
        <v>137000</v>
      </c>
      <c r="I166" s="13">
        <v>107762</v>
      </c>
    </row>
    <row r="167" spans="1:9" s="2" customFormat="1" ht="45" customHeight="1" x14ac:dyDescent="0.25">
      <c r="A167" s="85" t="s">
        <v>74</v>
      </c>
      <c r="B167" s="85" t="s">
        <v>2</v>
      </c>
      <c r="C167" s="85" t="s">
        <v>173</v>
      </c>
      <c r="D167" s="85" t="s">
        <v>174</v>
      </c>
      <c r="E167" s="85">
        <v>100113</v>
      </c>
      <c r="F167" s="85" t="s">
        <v>282</v>
      </c>
      <c r="G167" s="28">
        <v>2000</v>
      </c>
      <c r="H167" s="28">
        <v>2000</v>
      </c>
      <c r="I167" s="13">
        <v>0</v>
      </c>
    </row>
    <row r="168" spans="1:9" s="2" customFormat="1" ht="45" customHeight="1" x14ac:dyDescent="0.25">
      <c r="A168" s="85" t="s">
        <v>74</v>
      </c>
      <c r="B168" s="85" t="s">
        <v>2</v>
      </c>
      <c r="C168" s="85" t="s">
        <v>173</v>
      </c>
      <c r="D168" s="85" t="s">
        <v>174</v>
      </c>
      <c r="E168" s="85">
        <v>100117</v>
      </c>
      <c r="F168" s="85" t="s">
        <v>276</v>
      </c>
      <c r="G168" s="28">
        <v>157000</v>
      </c>
      <c r="H168" s="28">
        <v>79000</v>
      </c>
      <c r="I168" s="13">
        <v>74605</v>
      </c>
    </row>
    <row r="169" spans="1:9" s="2" customFormat="1" ht="45" customHeight="1" x14ac:dyDescent="0.25">
      <c r="A169" s="85" t="s">
        <v>74</v>
      </c>
      <c r="B169" s="85" t="s">
        <v>2</v>
      </c>
      <c r="C169" s="85" t="s">
        <v>173</v>
      </c>
      <c r="D169" s="85" t="s">
        <v>174</v>
      </c>
      <c r="E169" s="85">
        <v>100206</v>
      </c>
      <c r="F169" s="85" t="s">
        <v>283</v>
      </c>
      <c r="G169" s="28">
        <v>64000</v>
      </c>
      <c r="H169" s="28">
        <v>64000</v>
      </c>
      <c r="I169" s="13">
        <v>58000</v>
      </c>
    </row>
    <row r="170" spans="1:9" s="2" customFormat="1" ht="45" customHeight="1" x14ac:dyDescent="0.25">
      <c r="A170" s="85" t="s">
        <v>74</v>
      </c>
      <c r="B170" s="85" t="s">
        <v>2</v>
      </c>
      <c r="C170" s="85" t="s">
        <v>173</v>
      </c>
      <c r="D170" s="85" t="s">
        <v>174</v>
      </c>
      <c r="E170" s="85" t="s">
        <v>89</v>
      </c>
      <c r="F170" s="85" t="s">
        <v>90</v>
      </c>
      <c r="G170" s="28">
        <v>65000</v>
      </c>
      <c r="H170" s="28">
        <v>33000</v>
      </c>
      <c r="I170" s="13">
        <v>31270</v>
      </c>
    </row>
    <row r="171" spans="1:9" s="2" customFormat="1" ht="45" customHeight="1" x14ac:dyDescent="0.25">
      <c r="A171" s="85" t="s">
        <v>74</v>
      </c>
      <c r="B171" s="85" t="s">
        <v>2</v>
      </c>
      <c r="C171" s="85" t="s">
        <v>173</v>
      </c>
      <c r="D171" s="85" t="s">
        <v>174</v>
      </c>
      <c r="E171" s="85" t="s">
        <v>91</v>
      </c>
      <c r="F171" s="85" t="s">
        <v>92</v>
      </c>
      <c r="G171" s="28">
        <v>6000</v>
      </c>
      <c r="H171" s="28">
        <v>2000</v>
      </c>
      <c r="I171" s="13">
        <v>1412.76</v>
      </c>
    </row>
    <row r="172" spans="1:9" s="2" customFormat="1" ht="45" customHeight="1" x14ac:dyDescent="0.25">
      <c r="A172" s="85" t="s">
        <v>74</v>
      </c>
      <c r="B172" s="85" t="s">
        <v>2</v>
      </c>
      <c r="C172" s="85" t="s">
        <v>173</v>
      </c>
      <c r="D172" s="85" t="s">
        <v>174</v>
      </c>
      <c r="E172" s="85" t="s">
        <v>175</v>
      </c>
      <c r="F172" s="85" t="s">
        <v>176</v>
      </c>
      <c r="G172" s="28">
        <v>6000</v>
      </c>
      <c r="H172" s="28">
        <v>2000</v>
      </c>
      <c r="I172" s="13">
        <v>823.62</v>
      </c>
    </row>
    <row r="173" spans="1:9" s="2" customFormat="1" ht="45" customHeight="1" x14ac:dyDescent="0.25">
      <c r="A173" s="85" t="s">
        <v>74</v>
      </c>
      <c r="B173" s="85" t="s">
        <v>2</v>
      </c>
      <c r="C173" s="85" t="s">
        <v>173</v>
      </c>
      <c r="D173" s="85" t="s">
        <v>174</v>
      </c>
      <c r="E173" s="85" t="s">
        <v>93</v>
      </c>
      <c r="F173" s="85" t="s">
        <v>94</v>
      </c>
      <c r="G173" s="28">
        <v>55000</v>
      </c>
      <c r="H173" s="28">
        <v>42000</v>
      </c>
      <c r="I173" s="13">
        <v>39003.69</v>
      </c>
    </row>
    <row r="174" spans="1:9" s="2" customFormat="1" ht="45" customHeight="1" x14ac:dyDescent="0.25">
      <c r="A174" s="85" t="s">
        <v>74</v>
      </c>
      <c r="B174" s="85" t="s">
        <v>2</v>
      </c>
      <c r="C174" s="85" t="s">
        <v>173</v>
      </c>
      <c r="D174" s="85" t="s">
        <v>174</v>
      </c>
      <c r="E174" s="85" t="s">
        <v>95</v>
      </c>
      <c r="F174" s="85" t="s">
        <v>96</v>
      </c>
      <c r="G174" s="28">
        <v>8000</v>
      </c>
      <c r="H174" s="28">
        <v>4000</v>
      </c>
      <c r="I174" s="13">
        <v>3578.75</v>
      </c>
    </row>
    <row r="175" spans="1:9" s="2" customFormat="1" ht="45" customHeight="1" x14ac:dyDescent="0.25">
      <c r="A175" s="85" t="s">
        <v>74</v>
      </c>
      <c r="B175" s="85" t="s">
        <v>2</v>
      </c>
      <c r="C175" s="85" t="s">
        <v>173</v>
      </c>
      <c r="D175" s="85" t="s">
        <v>174</v>
      </c>
      <c r="E175" s="85">
        <v>200105</v>
      </c>
      <c r="F175" s="85" t="s">
        <v>238</v>
      </c>
      <c r="G175" s="28">
        <v>0</v>
      </c>
      <c r="H175" s="28">
        <v>0</v>
      </c>
      <c r="I175" s="13">
        <v>0</v>
      </c>
    </row>
    <row r="176" spans="1:9" s="2" customFormat="1" ht="45" customHeight="1" x14ac:dyDescent="0.25">
      <c r="A176" s="85" t="s">
        <v>74</v>
      </c>
      <c r="B176" s="85" t="s">
        <v>2</v>
      </c>
      <c r="C176" s="85" t="s">
        <v>173</v>
      </c>
      <c r="D176" s="85" t="s">
        <v>174</v>
      </c>
      <c r="E176" s="85">
        <v>200106</v>
      </c>
      <c r="F176" s="85" t="s">
        <v>98</v>
      </c>
      <c r="G176" s="28">
        <v>1000</v>
      </c>
      <c r="H176" s="28">
        <v>1000</v>
      </c>
      <c r="I176" s="13">
        <v>0</v>
      </c>
    </row>
    <row r="177" spans="1:9" s="2" customFormat="1" ht="45" customHeight="1" x14ac:dyDescent="0.25">
      <c r="A177" s="85" t="s">
        <v>74</v>
      </c>
      <c r="B177" s="85" t="s">
        <v>2</v>
      </c>
      <c r="C177" s="85" t="s">
        <v>173</v>
      </c>
      <c r="D177" s="85" t="s">
        <v>174</v>
      </c>
      <c r="E177" s="85" t="s">
        <v>101</v>
      </c>
      <c r="F177" s="85" t="s">
        <v>102</v>
      </c>
      <c r="G177" s="28">
        <v>8000</v>
      </c>
      <c r="H177" s="28">
        <v>4000</v>
      </c>
      <c r="I177" s="13">
        <v>3835.11</v>
      </c>
    </row>
    <row r="178" spans="1:9" s="2" customFormat="1" ht="45" customHeight="1" x14ac:dyDescent="0.25">
      <c r="A178" s="85" t="s">
        <v>74</v>
      </c>
      <c r="B178" s="85" t="s">
        <v>2</v>
      </c>
      <c r="C178" s="85" t="s">
        <v>173</v>
      </c>
      <c r="D178" s="85" t="s">
        <v>174</v>
      </c>
      <c r="E178" s="85" t="s">
        <v>103</v>
      </c>
      <c r="F178" s="85" t="s">
        <v>104</v>
      </c>
      <c r="G178" s="28">
        <v>10000</v>
      </c>
      <c r="H178" s="28">
        <v>4000</v>
      </c>
      <c r="I178" s="13">
        <v>264.91000000000003</v>
      </c>
    </row>
    <row r="179" spans="1:9" s="2" customFormat="1" ht="45" customHeight="1" x14ac:dyDescent="0.25">
      <c r="A179" s="85" t="s">
        <v>74</v>
      </c>
      <c r="B179" s="85" t="s">
        <v>2</v>
      </c>
      <c r="C179" s="85" t="s">
        <v>173</v>
      </c>
      <c r="D179" s="85" t="s">
        <v>174</v>
      </c>
      <c r="E179" s="85" t="s">
        <v>105</v>
      </c>
      <c r="F179" s="85" t="s">
        <v>106</v>
      </c>
      <c r="G179" s="28">
        <v>48000</v>
      </c>
      <c r="H179" s="28">
        <v>22000</v>
      </c>
      <c r="I179" s="13">
        <v>15152.75</v>
      </c>
    </row>
    <row r="180" spans="1:9" s="2" customFormat="1" ht="45" customHeight="1" x14ac:dyDescent="0.25">
      <c r="A180" s="85" t="s">
        <v>74</v>
      </c>
      <c r="B180" s="85" t="s">
        <v>2</v>
      </c>
      <c r="C180" s="85" t="s">
        <v>173</v>
      </c>
      <c r="D180" s="85" t="s">
        <v>174</v>
      </c>
      <c r="E180" s="85">
        <v>200200</v>
      </c>
      <c r="F180" s="85" t="s">
        <v>164</v>
      </c>
      <c r="G180" s="28">
        <v>0</v>
      </c>
      <c r="H180" s="28">
        <v>0</v>
      </c>
      <c r="I180" s="13">
        <v>0</v>
      </c>
    </row>
    <row r="181" spans="1:9" s="2" customFormat="1" ht="45" customHeight="1" x14ac:dyDescent="0.25">
      <c r="A181" s="85" t="s">
        <v>74</v>
      </c>
      <c r="B181" s="85" t="s">
        <v>2</v>
      </c>
      <c r="C181" s="85" t="s">
        <v>173</v>
      </c>
      <c r="D181" s="85" t="s">
        <v>174</v>
      </c>
      <c r="E181" s="85">
        <v>200530</v>
      </c>
      <c r="F181" s="85" t="s">
        <v>108</v>
      </c>
      <c r="G181" s="28">
        <v>13000</v>
      </c>
      <c r="H181" s="28">
        <v>13000</v>
      </c>
      <c r="I181" s="13">
        <v>2036.21</v>
      </c>
    </row>
    <row r="182" spans="1:9" s="2" customFormat="1" ht="45" customHeight="1" x14ac:dyDescent="0.25">
      <c r="A182" s="85" t="s">
        <v>74</v>
      </c>
      <c r="B182" s="85" t="s">
        <v>2</v>
      </c>
      <c r="C182" s="85" t="s">
        <v>173</v>
      </c>
      <c r="D182" s="85" t="s">
        <v>174</v>
      </c>
      <c r="E182" s="85">
        <v>200601</v>
      </c>
      <c r="F182" s="85" t="s">
        <v>110</v>
      </c>
      <c r="G182" s="28">
        <v>1000</v>
      </c>
      <c r="H182" s="28">
        <v>1000</v>
      </c>
      <c r="I182" s="13">
        <v>0</v>
      </c>
    </row>
    <row r="183" spans="1:9" s="2" customFormat="1" ht="45" customHeight="1" x14ac:dyDescent="0.25">
      <c r="A183" s="85" t="s">
        <v>74</v>
      </c>
      <c r="B183" s="85" t="s">
        <v>2</v>
      </c>
      <c r="C183" s="85" t="s">
        <v>173</v>
      </c>
      <c r="D183" s="85" t="s">
        <v>174</v>
      </c>
      <c r="E183" s="85">
        <v>200900</v>
      </c>
      <c r="F183" s="85" t="s">
        <v>248</v>
      </c>
      <c r="G183" s="28">
        <v>3000</v>
      </c>
      <c r="H183" s="28">
        <v>2000</v>
      </c>
      <c r="I183" s="13">
        <v>0</v>
      </c>
    </row>
    <row r="184" spans="1:9" s="2" customFormat="1" ht="45" customHeight="1" x14ac:dyDescent="0.25">
      <c r="A184" s="85" t="s">
        <v>74</v>
      </c>
      <c r="B184" s="85" t="s">
        <v>2</v>
      </c>
      <c r="C184" s="85" t="s">
        <v>173</v>
      </c>
      <c r="D184" s="85" t="s">
        <v>174</v>
      </c>
      <c r="E184" s="85" t="s">
        <v>177</v>
      </c>
      <c r="F184" s="85" t="s">
        <v>178</v>
      </c>
      <c r="G184" s="28">
        <v>110000</v>
      </c>
      <c r="H184" s="28">
        <v>50000</v>
      </c>
      <c r="I184" s="13">
        <v>48339.61</v>
      </c>
    </row>
    <row r="185" spans="1:9" s="2" customFormat="1" ht="45" customHeight="1" x14ac:dyDescent="0.25">
      <c r="A185" s="85" t="s">
        <v>74</v>
      </c>
      <c r="B185" s="85" t="s">
        <v>2</v>
      </c>
      <c r="C185" s="85" t="s">
        <v>173</v>
      </c>
      <c r="D185" s="85" t="s">
        <v>174</v>
      </c>
      <c r="E185" s="85">
        <v>201300</v>
      </c>
      <c r="F185" s="85" t="s">
        <v>210</v>
      </c>
      <c r="G185" s="28">
        <v>7000</v>
      </c>
      <c r="H185" s="28">
        <v>4000</v>
      </c>
      <c r="I185" s="13">
        <v>0</v>
      </c>
    </row>
    <row r="186" spans="1:9" s="2" customFormat="1" ht="45" customHeight="1" x14ac:dyDescent="0.25">
      <c r="A186" s="85" t="s">
        <v>74</v>
      </c>
      <c r="B186" s="85" t="s">
        <v>2</v>
      </c>
      <c r="C186" s="85" t="s">
        <v>173</v>
      </c>
      <c r="D186" s="85" t="s">
        <v>174</v>
      </c>
      <c r="E186" s="85" t="s">
        <v>179</v>
      </c>
      <c r="F186" s="85" t="s">
        <v>180</v>
      </c>
      <c r="G186" s="28">
        <v>17000</v>
      </c>
      <c r="H186" s="28">
        <v>7000</v>
      </c>
      <c r="I186" s="13">
        <v>4958.05</v>
      </c>
    </row>
    <row r="187" spans="1:9" s="2" customFormat="1" ht="45" customHeight="1" x14ac:dyDescent="0.25">
      <c r="A187" s="85" t="s">
        <v>74</v>
      </c>
      <c r="B187" s="85" t="s">
        <v>2</v>
      </c>
      <c r="C187" s="85" t="s">
        <v>173</v>
      </c>
      <c r="D187" s="85" t="s">
        <v>174</v>
      </c>
      <c r="E187" s="85">
        <v>203003</v>
      </c>
      <c r="F187" s="85" t="s">
        <v>252</v>
      </c>
      <c r="G187" s="28">
        <v>3000</v>
      </c>
      <c r="H187" s="28">
        <v>0</v>
      </c>
      <c r="I187" s="13">
        <v>0</v>
      </c>
    </row>
    <row r="188" spans="1:9" s="2" customFormat="1" ht="45" customHeight="1" x14ac:dyDescent="0.25">
      <c r="A188" s="85" t="s">
        <v>74</v>
      </c>
      <c r="B188" s="85" t="s">
        <v>2</v>
      </c>
      <c r="C188" s="85" t="s">
        <v>173</v>
      </c>
      <c r="D188" s="85" t="s">
        <v>174</v>
      </c>
      <c r="E188" s="85" t="s">
        <v>181</v>
      </c>
      <c r="F188" s="85" t="s">
        <v>182</v>
      </c>
      <c r="G188" s="28">
        <v>59000</v>
      </c>
      <c r="H188" s="28">
        <v>30000</v>
      </c>
      <c r="I188" s="13">
        <v>26704.76</v>
      </c>
    </row>
    <row r="189" spans="1:9" s="2" customFormat="1" ht="45" customHeight="1" x14ac:dyDescent="0.25">
      <c r="A189" s="85" t="s">
        <v>74</v>
      </c>
      <c r="B189" s="85" t="s">
        <v>2</v>
      </c>
      <c r="C189" s="85" t="s">
        <v>173</v>
      </c>
      <c r="D189" s="85" t="s">
        <v>174</v>
      </c>
      <c r="E189" s="85">
        <v>570203</v>
      </c>
      <c r="F189" s="85" t="s">
        <v>383</v>
      </c>
      <c r="G189" s="28">
        <v>0</v>
      </c>
      <c r="H189" s="28">
        <v>0</v>
      </c>
      <c r="I189" s="13">
        <v>0</v>
      </c>
    </row>
    <row r="190" spans="1:9" s="2" customFormat="1" ht="30" customHeight="1" x14ac:dyDescent="0.25">
      <c r="A190" s="85" t="s">
        <v>74</v>
      </c>
      <c r="B190" s="85" t="s">
        <v>2</v>
      </c>
      <c r="C190" s="85" t="s">
        <v>183</v>
      </c>
      <c r="D190" s="85" t="s">
        <v>184</v>
      </c>
      <c r="E190" s="85" t="s">
        <v>129</v>
      </c>
      <c r="F190" s="85" t="s">
        <v>130</v>
      </c>
      <c r="G190" s="28">
        <v>9536000</v>
      </c>
      <c r="H190" s="28">
        <v>5062000</v>
      </c>
      <c r="I190" s="13">
        <v>4690700</v>
      </c>
    </row>
    <row r="191" spans="1:9" s="2" customFormat="1" ht="45" x14ac:dyDescent="0.25">
      <c r="A191" s="85" t="s">
        <v>74</v>
      </c>
      <c r="B191" s="85" t="s">
        <v>2</v>
      </c>
      <c r="C191" s="85" t="s">
        <v>185</v>
      </c>
      <c r="D191" s="85" t="s">
        <v>186</v>
      </c>
      <c r="E191" s="85" t="s">
        <v>129</v>
      </c>
      <c r="F191" s="85" t="s">
        <v>130</v>
      </c>
      <c r="G191" s="28">
        <v>12969000</v>
      </c>
      <c r="H191" s="28">
        <v>7127500</v>
      </c>
      <c r="I191" s="13">
        <v>6556405</v>
      </c>
    </row>
    <row r="192" spans="1:9" s="2" customFormat="1" ht="30" x14ac:dyDescent="0.25">
      <c r="A192" s="85" t="s">
        <v>74</v>
      </c>
      <c r="B192" s="85" t="s">
        <v>2</v>
      </c>
      <c r="C192" s="85" t="s">
        <v>187</v>
      </c>
      <c r="D192" s="85" t="s">
        <v>188</v>
      </c>
      <c r="E192" s="85" t="s">
        <v>129</v>
      </c>
      <c r="F192" s="85" t="s">
        <v>130</v>
      </c>
      <c r="G192" s="28">
        <v>1365000</v>
      </c>
      <c r="H192" s="28">
        <v>702500</v>
      </c>
      <c r="I192" s="13">
        <v>702500</v>
      </c>
    </row>
    <row r="193" spans="1:9" s="2" customFormat="1" ht="60" x14ac:dyDescent="0.25">
      <c r="A193" s="85" t="s">
        <v>74</v>
      </c>
      <c r="B193" s="85" t="s">
        <v>2</v>
      </c>
      <c r="C193" s="85" t="s">
        <v>189</v>
      </c>
      <c r="D193" s="85" t="s">
        <v>190</v>
      </c>
      <c r="E193" s="85" t="s">
        <v>129</v>
      </c>
      <c r="F193" s="85" t="s">
        <v>130</v>
      </c>
      <c r="G193" s="28">
        <v>809000</v>
      </c>
      <c r="H193" s="28">
        <v>415400</v>
      </c>
      <c r="I193" s="13">
        <v>408400</v>
      </c>
    </row>
    <row r="194" spans="1:9" s="2" customFormat="1" ht="30" customHeight="1" x14ac:dyDescent="0.25">
      <c r="A194" s="85" t="s">
        <v>74</v>
      </c>
      <c r="B194" s="85" t="s">
        <v>2</v>
      </c>
      <c r="C194" s="85" t="s">
        <v>191</v>
      </c>
      <c r="D194" s="85" t="s">
        <v>192</v>
      </c>
      <c r="E194" s="85" t="s">
        <v>129</v>
      </c>
      <c r="F194" s="85" t="s">
        <v>130</v>
      </c>
      <c r="G194" s="28">
        <v>519000</v>
      </c>
      <c r="H194" s="28">
        <v>270000</v>
      </c>
      <c r="I194" s="13">
        <v>271500</v>
      </c>
    </row>
    <row r="195" spans="1:9" s="2" customFormat="1" ht="15" customHeight="1" x14ac:dyDescent="0.25">
      <c r="A195" s="85" t="s">
        <v>74</v>
      </c>
      <c r="B195" s="85" t="s">
        <v>2</v>
      </c>
      <c r="C195" s="85">
        <v>670501</v>
      </c>
      <c r="D195" s="85" t="s">
        <v>351</v>
      </c>
      <c r="E195" s="85">
        <v>591100</v>
      </c>
      <c r="F195" s="85" t="s">
        <v>285</v>
      </c>
      <c r="G195" s="28">
        <v>0</v>
      </c>
      <c r="H195" s="28">
        <v>0</v>
      </c>
      <c r="I195" s="13">
        <v>0</v>
      </c>
    </row>
    <row r="196" spans="1:9" s="2" customFormat="1" ht="15" customHeight="1" x14ac:dyDescent="0.25">
      <c r="A196" s="85" t="s">
        <v>74</v>
      </c>
      <c r="B196" s="85" t="s">
        <v>2</v>
      </c>
      <c r="C196" s="85">
        <v>670502</v>
      </c>
      <c r="D196" s="85" t="s">
        <v>284</v>
      </c>
      <c r="E196" s="85">
        <v>591100</v>
      </c>
      <c r="F196" s="85" t="s">
        <v>285</v>
      </c>
      <c r="G196" s="28">
        <v>200000</v>
      </c>
      <c r="H196" s="28">
        <v>70000</v>
      </c>
      <c r="I196" s="13">
        <v>0</v>
      </c>
    </row>
    <row r="197" spans="1:9" s="2" customFormat="1" ht="15" customHeight="1" x14ac:dyDescent="0.25">
      <c r="A197" s="85" t="s">
        <v>74</v>
      </c>
      <c r="B197" s="85" t="s">
        <v>2</v>
      </c>
      <c r="C197" s="85" t="s">
        <v>193</v>
      </c>
      <c r="D197" s="85" t="s">
        <v>194</v>
      </c>
      <c r="E197" s="85" t="s">
        <v>195</v>
      </c>
      <c r="F197" s="85" t="s">
        <v>196</v>
      </c>
      <c r="G197" s="28">
        <v>12882000</v>
      </c>
      <c r="H197" s="28">
        <v>6179000</v>
      </c>
      <c r="I197" s="13">
        <v>6165738</v>
      </c>
    </row>
    <row r="198" spans="1:9" s="2" customFormat="1" ht="45" x14ac:dyDescent="0.25">
      <c r="A198" s="85" t="s">
        <v>74</v>
      </c>
      <c r="B198" s="85" t="s">
        <v>2</v>
      </c>
      <c r="C198" s="85">
        <v>675000</v>
      </c>
      <c r="D198" s="85" t="s">
        <v>286</v>
      </c>
      <c r="E198" s="85">
        <v>591100</v>
      </c>
      <c r="F198" s="85" t="s">
        <v>285</v>
      </c>
      <c r="G198" s="28">
        <v>200000</v>
      </c>
      <c r="H198" s="28">
        <v>70000</v>
      </c>
      <c r="I198" s="13">
        <v>0</v>
      </c>
    </row>
    <row r="199" spans="1:9" s="2" customFormat="1" x14ac:dyDescent="0.25">
      <c r="A199" s="99" t="s">
        <v>302</v>
      </c>
      <c r="B199" s="99"/>
      <c r="C199" s="99"/>
      <c r="D199" s="99"/>
      <c r="E199" s="99"/>
      <c r="F199" s="99"/>
      <c r="G199" s="89">
        <f>SUM(G165:G198)</f>
        <v>41867000</v>
      </c>
      <c r="H199" s="89">
        <f t="shared" ref="H199:I199" si="7">SUM(H165:H198)</f>
        <v>21629400</v>
      </c>
      <c r="I199" s="89">
        <f t="shared" si="7"/>
        <v>20383880.219999999</v>
      </c>
    </row>
    <row r="200" spans="1:9" s="2" customFormat="1" ht="30" customHeight="1" x14ac:dyDescent="0.25">
      <c r="A200" s="85" t="s">
        <v>74</v>
      </c>
      <c r="B200" s="85" t="s">
        <v>2</v>
      </c>
      <c r="C200" s="85">
        <v>680400</v>
      </c>
      <c r="D200" s="85" t="s">
        <v>370</v>
      </c>
      <c r="E200" s="85">
        <v>100101</v>
      </c>
      <c r="F200" s="85" t="s">
        <v>78</v>
      </c>
      <c r="G200" s="13">
        <v>900000</v>
      </c>
      <c r="H200" s="13">
        <v>500000</v>
      </c>
      <c r="I200" s="13">
        <v>500000</v>
      </c>
    </row>
    <row r="201" spans="1:9" s="2" customFormat="1" ht="30" customHeight="1" x14ac:dyDescent="0.25">
      <c r="A201" s="85" t="s">
        <v>74</v>
      </c>
      <c r="B201" s="85" t="s">
        <v>2</v>
      </c>
      <c r="C201" s="85">
        <v>680400</v>
      </c>
      <c r="D201" s="85" t="s">
        <v>370</v>
      </c>
      <c r="E201" s="85">
        <v>100105</v>
      </c>
      <c r="F201" s="85" t="s">
        <v>200</v>
      </c>
      <c r="G201" s="13">
        <v>85000</v>
      </c>
      <c r="H201" s="13">
        <v>48000</v>
      </c>
      <c r="I201" s="13">
        <v>48000</v>
      </c>
    </row>
    <row r="202" spans="1:9" s="2" customFormat="1" ht="30" customHeight="1" x14ac:dyDescent="0.25">
      <c r="A202" s="85" t="s">
        <v>74</v>
      </c>
      <c r="B202" s="85" t="s">
        <v>2</v>
      </c>
      <c r="C202" s="85">
        <v>680400</v>
      </c>
      <c r="D202" s="85" t="s">
        <v>370</v>
      </c>
      <c r="E202" s="85">
        <v>100106</v>
      </c>
      <c r="F202" s="85" t="s">
        <v>202</v>
      </c>
      <c r="G202" s="13">
        <v>40000</v>
      </c>
      <c r="H202" s="13">
        <v>22000</v>
      </c>
      <c r="I202" s="13">
        <v>22000</v>
      </c>
    </row>
    <row r="203" spans="1:9" s="2" customFormat="1" ht="30" customHeight="1" x14ac:dyDescent="0.25">
      <c r="A203" s="85" t="s">
        <v>74</v>
      </c>
      <c r="B203" s="85" t="s">
        <v>2</v>
      </c>
      <c r="C203" s="85">
        <v>680400</v>
      </c>
      <c r="D203" s="85" t="s">
        <v>370</v>
      </c>
      <c r="E203" s="85">
        <v>100117</v>
      </c>
      <c r="F203" s="85" t="s">
        <v>234</v>
      </c>
      <c r="G203" s="13">
        <v>80000</v>
      </c>
      <c r="H203" s="13">
        <v>42000</v>
      </c>
      <c r="I203" s="13">
        <v>42000</v>
      </c>
    </row>
    <row r="204" spans="1:9" s="2" customFormat="1" ht="30" customHeight="1" x14ac:dyDescent="0.25">
      <c r="A204" s="85" t="s">
        <v>74</v>
      </c>
      <c r="B204" s="85" t="s">
        <v>2</v>
      </c>
      <c r="C204" s="85">
        <v>680400</v>
      </c>
      <c r="D204" s="85" t="s">
        <v>370</v>
      </c>
      <c r="E204" s="85">
        <v>100206</v>
      </c>
      <c r="F204" s="85" t="s">
        <v>283</v>
      </c>
      <c r="G204" s="13">
        <v>40000</v>
      </c>
      <c r="H204" s="13">
        <v>35000</v>
      </c>
      <c r="I204" s="13">
        <v>33316</v>
      </c>
    </row>
    <row r="205" spans="1:9" s="2" customFormat="1" ht="30" customHeight="1" x14ac:dyDescent="0.25">
      <c r="A205" s="85" t="s">
        <v>74</v>
      </c>
      <c r="B205" s="85" t="s">
        <v>2</v>
      </c>
      <c r="C205" s="85">
        <v>680400</v>
      </c>
      <c r="D205" s="85" t="s">
        <v>370</v>
      </c>
      <c r="E205" s="85">
        <v>100307</v>
      </c>
      <c r="F205" s="85" t="s">
        <v>90</v>
      </c>
      <c r="G205" s="13">
        <v>25000</v>
      </c>
      <c r="H205" s="13">
        <v>14000</v>
      </c>
      <c r="I205" s="13">
        <v>14000</v>
      </c>
    </row>
    <row r="206" spans="1:9" s="2" customFormat="1" ht="30" customHeight="1" x14ac:dyDescent="0.25">
      <c r="A206" s="85" t="s">
        <v>74</v>
      </c>
      <c r="B206" s="85" t="s">
        <v>2</v>
      </c>
      <c r="C206" s="85">
        <v>680400</v>
      </c>
      <c r="D206" s="85" t="s">
        <v>370</v>
      </c>
      <c r="E206" s="85">
        <v>200102</v>
      </c>
      <c r="F206" s="85" t="s">
        <v>176</v>
      </c>
      <c r="G206" s="13">
        <v>11000</v>
      </c>
      <c r="H206" s="13">
        <v>5000</v>
      </c>
      <c r="I206" s="13">
        <v>1086.77</v>
      </c>
    </row>
    <row r="207" spans="1:9" s="2" customFormat="1" ht="30" customHeight="1" x14ac:dyDescent="0.25">
      <c r="A207" s="85" t="s">
        <v>74</v>
      </c>
      <c r="B207" s="85" t="s">
        <v>2</v>
      </c>
      <c r="C207" s="85">
        <v>680400</v>
      </c>
      <c r="D207" s="85" t="s">
        <v>370</v>
      </c>
      <c r="E207" s="85">
        <v>200103</v>
      </c>
      <c r="F207" s="85" t="s">
        <v>94</v>
      </c>
      <c r="G207" s="13">
        <v>228000</v>
      </c>
      <c r="H207" s="13">
        <v>96000</v>
      </c>
      <c r="I207" s="13">
        <v>45263.37</v>
      </c>
    </row>
    <row r="208" spans="1:9" s="2" customFormat="1" ht="30" customHeight="1" x14ac:dyDescent="0.25">
      <c r="A208" s="85" t="s">
        <v>74</v>
      </c>
      <c r="B208" s="85" t="s">
        <v>2</v>
      </c>
      <c r="C208" s="85">
        <v>680400</v>
      </c>
      <c r="D208" s="85" t="s">
        <v>370</v>
      </c>
      <c r="E208" s="85">
        <v>200104</v>
      </c>
      <c r="F208" s="85" t="s">
        <v>96</v>
      </c>
      <c r="G208" s="13">
        <v>1000</v>
      </c>
      <c r="H208" s="13">
        <v>1000</v>
      </c>
      <c r="I208" s="13">
        <v>0</v>
      </c>
    </row>
    <row r="209" spans="1:11" s="2" customFormat="1" ht="30" customHeight="1" x14ac:dyDescent="0.25">
      <c r="A209" s="85" t="s">
        <v>74</v>
      </c>
      <c r="B209" s="85" t="s">
        <v>2</v>
      </c>
      <c r="C209" s="85">
        <v>680400</v>
      </c>
      <c r="D209" s="85" t="s">
        <v>370</v>
      </c>
      <c r="E209" s="85">
        <v>200105</v>
      </c>
      <c r="F209" s="85" t="s">
        <v>238</v>
      </c>
      <c r="G209" s="13">
        <v>5000</v>
      </c>
      <c r="H209" s="13">
        <v>3000</v>
      </c>
      <c r="I209" s="13">
        <v>2429.12</v>
      </c>
    </row>
    <row r="210" spans="1:11" s="2" customFormat="1" ht="30" customHeight="1" x14ac:dyDescent="0.25">
      <c r="A210" s="85" t="s">
        <v>74</v>
      </c>
      <c r="B210" s="85" t="s">
        <v>2</v>
      </c>
      <c r="C210" s="85">
        <v>680400</v>
      </c>
      <c r="D210" s="85" t="s">
        <v>370</v>
      </c>
      <c r="E210" s="85">
        <v>200108</v>
      </c>
      <c r="F210" s="85" t="s">
        <v>102</v>
      </c>
      <c r="G210" s="13">
        <v>1000</v>
      </c>
      <c r="H210" s="13">
        <v>1000</v>
      </c>
      <c r="I210" s="13">
        <v>363.18</v>
      </c>
    </row>
    <row r="211" spans="1:11" s="2" customFormat="1" ht="45" customHeight="1" x14ac:dyDescent="0.25">
      <c r="A211" s="85" t="s">
        <v>74</v>
      </c>
      <c r="B211" s="85" t="s">
        <v>2</v>
      </c>
      <c r="C211" s="85">
        <v>680400</v>
      </c>
      <c r="D211" s="85" t="s">
        <v>370</v>
      </c>
      <c r="E211" s="85">
        <v>200130</v>
      </c>
      <c r="F211" s="85" t="s">
        <v>106</v>
      </c>
      <c r="G211" s="13">
        <v>40000</v>
      </c>
      <c r="H211" s="13">
        <v>10000</v>
      </c>
      <c r="I211" s="13">
        <v>9993.66</v>
      </c>
    </row>
    <row r="212" spans="1:11" s="2" customFormat="1" ht="30" customHeight="1" x14ac:dyDescent="0.25">
      <c r="A212" s="85" t="s">
        <v>74</v>
      </c>
      <c r="B212" s="85" t="s">
        <v>2</v>
      </c>
      <c r="C212" s="85">
        <v>680400</v>
      </c>
      <c r="D212" s="85" t="s">
        <v>370</v>
      </c>
      <c r="E212" s="85">
        <v>200200</v>
      </c>
      <c r="F212" s="85" t="s">
        <v>164</v>
      </c>
      <c r="G212" s="13">
        <v>11000</v>
      </c>
      <c r="H212" s="13">
        <v>5000</v>
      </c>
      <c r="I212" s="13">
        <v>1180.6400000000001</v>
      </c>
    </row>
    <row r="213" spans="1:11" s="2" customFormat="1" ht="30" customHeight="1" x14ac:dyDescent="0.25">
      <c r="A213" s="85" t="s">
        <v>74</v>
      </c>
      <c r="B213" s="85" t="s">
        <v>2</v>
      </c>
      <c r="C213" s="85">
        <v>680400</v>
      </c>
      <c r="D213" s="85" t="s">
        <v>370</v>
      </c>
      <c r="E213" s="85">
        <v>200301</v>
      </c>
      <c r="F213" s="85" t="s">
        <v>166</v>
      </c>
      <c r="G213" s="13">
        <v>133000</v>
      </c>
      <c r="H213" s="13">
        <v>63000</v>
      </c>
      <c r="I213" s="13">
        <v>52307.83</v>
      </c>
    </row>
    <row r="214" spans="1:11" s="2" customFormat="1" ht="30" customHeight="1" x14ac:dyDescent="0.25">
      <c r="A214" s="85" t="s">
        <v>74</v>
      </c>
      <c r="B214" s="85" t="s">
        <v>2</v>
      </c>
      <c r="C214" s="85">
        <v>680400</v>
      </c>
      <c r="D214" s="85" t="s">
        <v>370</v>
      </c>
      <c r="E214" s="85">
        <v>200401</v>
      </c>
      <c r="F214" s="85" t="s">
        <v>204</v>
      </c>
      <c r="G214" s="13">
        <v>5000</v>
      </c>
      <c r="H214" s="13">
        <v>3000</v>
      </c>
      <c r="I214" s="13">
        <v>2133.9699999999998</v>
      </c>
    </row>
    <row r="215" spans="1:11" s="2" customFormat="1" ht="30" customHeight="1" x14ac:dyDescent="0.25">
      <c r="A215" s="85" t="s">
        <v>74</v>
      </c>
      <c r="B215" s="85" t="s">
        <v>2</v>
      </c>
      <c r="C215" s="85">
        <v>680400</v>
      </c>
      <c r="D215" s="85" t="s">
        <v>370</v>
      </c>
      <c r="E215" s="85">
        <v>200402</v>
      </c>
      <c r="F215" s="85" t="s">
        <v>206</v>
      </c>
      <c r="G215" s="13">
        <v>1000</v>
      </c>
      <c r="H215" s="13">
        <v>1000</v>
      </c>
      <c r="I215" s="13">
        <v>396</v>
      </c>
    </row>
    <row r="216" spans="1:11" s="2" customFormat="1" ht="30" customHeight="1" x14ac:dyDescent="0.25">
      <c r="A216" s="85" t="s">
        <v>74</v>
      </c>
      <c r="B216" s="85" t="s">
        <v>2</v>
      </c>
      <c r="C216" s="85">
        <v>680400</v>
      </c>
      <c r="D216" s="85" t="s">
        <v>370</v>
      </c>
      <c r="E216" s="85">
        <v>200503</v>
      </c>
      <c r="F216" s="85" t="s">
        <v>246</v>
      </c>
      <c r="G216" s="13">
        <v>12000</v>
      </c>
      <c r="H216" s="13">
        <v>6000</v>
      </c>
      <c r="I216" s="13">
        <v>0</v>
      </c>
    </row>
    <row r="217" spans="1:11" s="2" customFormat="1" ht="30" customHeight="1" x14ac:dyDescent="0.25">
      <c r="A217" s="85" t="s">
        <v>74</v>
      </c>
      <c r="B217" s="85" t="s">
        <v>2</v>
      </c>
      <c r="C217" s="85">
        <v>680400</v>
      </c>
      <c r="D217" s="85" t="s">
        <v>370</v>
      </c>
      <c r="E217" s="85">
        <v>200530</v>
      </c>
      <c r="F217" s="85" t="s">
        <v>108</v>
      </c>
      <c r="G217" s="13">
        <v>1000</v>
      </c>
      <c r="H217" s="13">
        <v>0</v>
      </c>
      <c r="I217" s="13">
        <v>0</v>
      </c>
    </row>
    <row r="218" spans="1:11" s="2" customFormat="1" ht="30" customHeight="1" x14ac:dyDescent="0.25">
      <c r="A218" s="85" t="s">
        <v>74</v>
      </c>
      <c r="B218" s="85" t="s">
        <v>2</v>
      </c>
      <c r="C218" s="85">
        <v>680400</v>
      </c>
      <c r="D218" s="85" t="s">
        <v>370</v>
      </c>
      <c r="E218" s="85">
        <v>200601</v>
      </c>
      <c r="F218" s="85" t="s">
        <v>110</v>
      </c>
      <c r="G218" s="13">
        <v>1000</v>
      </c>
      <c r="H218" s="13">
        <v>1000</v>
      </c>
      <c r="I218" s="13">
        <v>0</v>
      </c>
    </row>
    <row r="219" spans="1:11" s="2" customFormat="1" ht="30" customHeight="1" x14ac:dyDescent="0.25">
      <c r="A219" s="85" t="s">
        <v>74</v>
      </c>
      <c r="B219" s="85" t="s">
        <v>2</v>
      </c>
      <c r="C219" s="85">
        <v>680400</v>
      </c>
      <c r="D219" s="85" t="s">
        <v>370</v>
      </c>
      <c r="E219" s="85">
        <v>200602</v>
      </c>
      <c r="F219" s="85" t="s">
        <v>260</v>
      </c>
      <c r="G219" s="13">
        <v>1000</v>
      </c>
      <c r="H219" s="13">
        <v>1000</v>
      </c>
      <c r="I219" s="13">
        <v>0</v>
      </c>
    </row>
    <row r="220" spans="1:11" s="2" customFormat="1" ht="30" customHeight="1" x14ac:dyDescent="0.25">
      <c r="A220" s="85" t="s">
        <v>74</v>
      </c>
      <c r="B220" s="85" t="s">
        <v>2</v>
      </c>
      <c r="C220" s="85">
        <v>680400</v>
      </c>
      <c r="D220" s="85" t="s">
        <v>370</v>
      </c>
      <c r="E220" s="85">
        <v>201300</v>
      </c>
      <c r="F220" s="85" t="s">
        <v>210</v>
      </c>
      <c r="G220" s="13">
        <v>2000</v>
      </c>
      <c r="H220" s="13">
        <v>1000</v>
      </c>
      <c r="I220" s="13">
        <v>0</v>
      </c>
    </row>
    <row r="221" spans="1:11" s="2" customFormat="1" ht="30" customHeight="1" x14ac:dyDescent="0.25">
      <c r="A221" s="85" t="s">
        <v>74</v>
      </c>
      <c r="B221" s="85" t="s">
        <v>2</v>
      </c>
      <c r="C221" s="85">
        <v>680400</v>
      </c>
      <c r="D221" s="85" t="s">
        <v>370</v>
      </c>
      <c r="E221" s="85">
        <v>203030</v>
      </c>
      <c r="F221" s="85" t="s">
        <v>120</v>
      </c>
      <c r="G221" s="13">
        <v>20000</v>
      </c>
      <c r="H221" s="13">
        <v>10000</v>
      </c>
      <c r="I221" s="13">
        <v>4651.1499999999996</v>
      </c>
    </row>
    <row r="222" spans="1:11" s="2" customFormat="1" ht="45" customHeight="1" x14ac:dyDescent="0.25">
      <c r="A222" s="85" t="s">
        <v>74</v>
      </c>
      <c r="B222" s="85" t="s">
        <v>2</v>
      </c>
      <c r="C222" s="85">
        <v>680400</v>
      </c>
      <c r="D222" s="85" t="s">
        <v>370</v>
      </c>
      <c r="E222" s="85">
        <v>594000</v>
      </c>
      <c r="F222" s="85" t="s">
        <v>124</v>
      </c>
      <c r="G222" s="13">
        <v>19000</v>
      </c>
      <c r="H222" s="13">
        <v>13000</v>
      </c>
      <c r="I222" s="13">
        <v>12630</v>
      </c>
      <c r="J222" s="94"/>
      <c r="K222" s="94"/>
    </row>
    <row r="223" spans="1:11" s="2" customFormat="1" ht="30" customHeight="1" x14ac:dyDescent="0.25">
      <c r="A223" s="85" t="s">
        <v>74</v>
      </c>
      <c r="B223" s="85" t="s">
        <v>2</v>
      </c>
      <c r="C223" s="85" t="s">
        <v>197</v>
      </c>
      <c r="D223" s="85" t="s">
        <v>198</v>
      </c>
      <c r="E223" s="85" t="s">
        <v>77</v>
      </c>
      <c r="F223" s="85" t="s">
        <v>78</v>
      </c>
      <c r="G223" s="28">
        <v>32746000</v>
      </c>
      <c r="H223" s="28">
        <v>18120000</v>
      </c>
      <c r="I223" s="13">
        <v>18120000</v>
      </c>
    </row>
    <row r="224" spans="1:11" s="2" customFormat="1" ht="30" customHeight="1" x14ac:dyDescent="0.25">
      <c r="A224" s="85" t="s">
        <v>74</v>
      </c>
      <c r="B224" s="85" t="s">
        <v>2</v>
      </c>
      <c r="C224" s="85" t="s">
        <v>197</v>
      </c>
      <c r="D224" s="85" t="s">
        <v>198</v>
      </c>
      <c r="E224" s="85" t="s">
        <v>199</v>
      </c>
      <c r="F224" s="85" t="s">
        <v>200</v>
      </c>
      <c r="G224" s="28">
        <v>8500000</v>
      </c>
      <c r="H224" s="28">
        <v>5040000</v>
      </c>
      <c r="I224" s="13">
        <v>5040000</v>
      </c>
    </row>
    <row r="225" spans="1:9" s="2" customFormat="1" ht="30" customHeight="1" x14ac:dyDescent="0.25">
      <c r="A225" s="85" t="s">
        <v>74</v>
      </c>
      <c r="B225" s="85" t="s">
        <v>2</v>
      </c>
      <c r="C225" s="85" t="s">
        <v>197</v>
      </c>
      <c r="D225" s="85" t="s">
        <v>198</v>
      </c>
      <c r="E225" s="85" t="s">
        <v>201</v>
      </c>
      <c r="F225" s="85" t="s">
        <v>202</v>
      </c>
      <c r="G225" s="28">
        <v>1800000</v>
      </c>
      <c r="H225" s="28">
        <v>1070000</v>
      </c>
      <c r="I225" s="13">
        <v>1070000</v>
      </c>
    </row>
    <row r="226" spans="1:9" s="2" customFormat="1" ht="30" customHeight="1" x14ac:dyDescent="0.25">
      <c r="A226" s="85" t="s">
        <v>74</v>
      </c>
      <c r="B226" s="85" t="s">
        <v>2</v>
      </c>
      <c r="C226" s="85" t="s">
        <v>197</v>
      </c>
      <c r="D226" s="85" t="s">
        <v>198</v>
      </c>
      <c r="E226" s="85">
        <v>100113</v>
      </c>
      <c r="F226" s="85" t="s">
        <v>282</v>
      </c>
      <c r="G226" s="28">
        <v>0</v>
      </c>
      <c r="H226" s="28">
        <v>0</v>
      </c>
      <c r="I226" s="13">
        <v>0</v>
      </c>
    </row>
    <row r="227" spans="1:9" s="2" customFormat="1" ht="30" customHeight="1" x14ac:dyDescent="0.25">
      <c r="A227" s="85" t="s">
        <v>74</v>
      </c>
      <c r="B227" s="85" t="s">
        <v>2</v>
      </c>
      <c r="C227" s="85" t="s">
        <v>197</v>
      </c>
      <c r="D227" s="85" t="s">
        <v>198</v>
      </c>
      <c r="E227" s="85">
        <v>100117</v>
      </c>
      <c r="F227" s="85" t="s">
        <v>234</v>
      </c>
      <c r="G227" s="28">
        <v>2200000</v>
      </c>
      <c r="H227" s="28">
        <v>1272000</v>
      </c>
      <c r="I227" s="13">
        <v>1272000</v>
      </c>
    </row>
    <row r="228" spans="1:9" s="2" customFormat="1" ht="30" customHeight="1" x14ac:dyDescent="0.25">
      <c r="A228" s="85" t="s">
        <v>74</v>
      </c>
      <c r="B228" s="85" t="s">
        <v>2</v>
      </c>
      <c r="C228" s="85" t="s">
        <v>197</v>
      </c>
      <c r="D228" s="85" t="s">
        <v>198</v>
      </c>
      <c r="E228" s="85">
        <v>100130</v>
      </c>
      <c r="F228" s="85" t="s">
        <v>84</v>
      </c>
      <c r="G228" s="28">
        <v>0</v>
      </c>
      <c r="H228" s="28">
        <v>0</v>
      </c>
      <c r="I228" s="13">
        <v>0</v>
      </c>
    </row>
    <row r="229" spans="1:9" s="2" customFormat="1" ht="30" customHeight="1" x14ac:dyDescent="0.25">
      <c r="A229" s="85" t="s">
        <v>74</v>
      </c>
      <c r="B229" s="85" t="s">
        <v>2</v>
      </c>
      <c r="C229" s="85" t="s">
        <v>197</v>
      </c>
      <c r="D229" s="85" t="s">
        <v>198</v>
      </c>
      <c r="E229" s="85">
        <v>100206</v>
      </c>
      <c r="F229" s="85" t="s">
        <v>283</v>
      </c>
      <c r="G229" s="28">
        <v>1008000</v>
      </c>
      <c r="H229" s="28">
        <v>992000</v>
      </c>
      <c r="I229" s="13">
        <v>991442</v>
      </c>
    </row>
    <row r="230" spans="1:9" s="2" customFormat="1" ht="30" customHeight="1" x14ac:dyDescent="0.25">
      <c r="A230" s="85" t="s">
        <v>74</v>
      </c>
      <c r="B230" s="85" t="s">
        <v>2</v>
      </c>
      <c r="C230" s="85" t="s">
        <v>197</v>
      </c>
      <c r="D230" s="85" t="s">
        <v>198</v>
      </c>
      <c r="E230" s="85" t="s">
        <v>89</v>
      </c>
      <c r="F230" s="85" t="s">
        <v>90</v>
      </c>
      <c r="G230" s="28">
        <v>950000</v>
      </c>
      <c r="H230" s="28">
        <v>572000</v>
      </c>
      <c r="I230" s="13">
        <v>572000</v>
      </c>
    </row>
    <row r="231" spans="1:9" s="2" customFormat="1" ht="30" customHeight="1" x14ac:dyDescent="0.25">
      <c r="A231" s="85" t="s">
        <v>74</v>
      </c>
      <c r="B231" s="85" t="s">
        <v>2</v>
      </c>
      <c r="C231" s="85" t="s">
        <v>197</v>
      </c>
      <c r="D231" s="85" t="s">
        <v>198</v>
      </c>
      <c r="E231" s="85" t="s">
        <v>91</v>
      </c>
      <c r="F231" s="85" t="s">
        <v>92</v>
      </c>
      <c r="G231" s="28">
        <v>37000</v>
      </c>
      <c r="H231" s="28">
        <v>21000</v>
      </c>
      <c r="I231" s="13">
        <v>11323.27</v>
      </c>
    </row>
    <row r="232" spans="1:9" s="2" customFormat="1" ht="30" customHeight="1" x14ac:dyDescent="0.25">
      <c r="A232" s="85" t="s">
        <v>74</v>
      </c>
      <c r="B232" s="85" t="s">
        <v>2</v>
      </c>
      <c r="C232" s="85" t="s">
        <v>197</v>
      </c>
      <c r="D232" s="85" t="s">
        <v>198</v>
      </c>
      <c r="E232" s="85" t="s">
        <v>175</v>
      </c>
      <c r="F232" s="85" t="s">
        <v>176</v>
      </c>
      <c r="G232" s="28">
        <v>280000</v>
      </c>
      <c r="H232" s="28">
        <v>141000</v>
      </c>
      <c r="I232" s="13">
        <v>99732.63</v>
      </c>
    </row>
    <row r="233" spans="1:9" s="2" customFormat="1" ht="30" customHeight="1" x14ac:dyDescent="0.25">
      <c r="A233" s="85" t="s">
        <v>74</v>
      </c>
      <c r="B233" s="85" t="s">
        <v>2</v>
      </c>
      <c r="C233" s="85" t="s">
        <v>197</v>
      </c>
      <c r="D233" s="85" t="s">
        <v>198</v>
      </c>
      <c r="E233" s="85" t="s">
        <v>93</v>
      </c>
      <c r="F233" s="85" t="s">
        <v>94</v>
      </c>
      <c r="G233" s="28">
        <v>2923000</v>
      </c>
      <c r="H233" s="28">
        <v>1639000</v>
      </c>
      <c r="I233" s="13">
        <v>1637229.21</v>
      </c>
    </row>
    <row r="234" spans="1:9" s="2" customFormat="1" ht="30" customHeight="1" x14ac:dyDescent="0.25">
      <c r="A234" s="85" t="s">
        <v>74</v>
      </c>
      <c r="B234" s="85" t="s">
        <v>2</v>
      </c>
      <c r="C234" s="85" t="s">
        <v>197</v>
      </c>
      <c r="D234" s="85" t="s">
        <v>198</v>
      </c>
      <c r="E234" s="85" t="s">
        <v>95</v>
      </c>
      <c r="F234" s="85" t="s">
        <v>96</v>
      </c>
      <c r="G234" s="28">
        <v>502000</v>
      </c>
      <c r="H234" s="28">
        <v>180000</v>
      </c>
      <c r="I234" s="13">
        <v>179140.73</v>
      </c>
    </row>
    <row r="235" spans="1:9" s="2" customFormat="1" ht="30" customHeight="1" x14ac:dyDescent="0.25">
      <c r="A235" s="85" t="s">
        <v>74</v>
      </c>
      <c r="B235" s="85" t="s">
        <v>2</v>
      </c>
      <c r="C235" s="85" t="s">
        <v>197</v>
      </c>
      <c r="D235" s="85" t="s">
        <v>198</v>
      </c>
      <c r="E235" s="85">
        <v>200105</v>
      </c>
      <c r="F235" s="85" t="s">
        <v>238</v>
      </c>
      <c r="G235" s="28">
        <v>115000</v>
      </c>
      <c r="H235" s="28">
        <v>65000</v>
      </c>
      <c r="I235" s="13">
        <v>60292.639999999999</v>
      </c>
    </row>
    <row r="236" spans="1:9" s="2" customFormat="1" ht="30" customHeight="1" x14ac:dyDescent="0.25">
      <c r="A236" s="85" t="s">
        <v>74</v>
      </c>
      <c r="B236" s="85" t="s">
        <v>2</v>
      </c>
      <c r="C236" s="85" t="s">
        <v>197</v>
      </c>
      <c r="D236" s="85" t="s">
        <v>198</v>
      </c>
      <c r="E236" s="85">
        <v>200106</v>
      </c>
      <c r="F236" s="85" t="s">
        <v>98</v>
      </c>
      <c r="G236" s="28">
        <v>8000</v>
      </c>
      <c r="H236" s="28">
        <v>4000</v>
      </c>
      <c r="I236" s="13">
        <v>2345.59</v>
      </c>
    </row>
    <row r="237" spans="1:9" s="2" customFormat="1" ht="30" customHeight="1" x14ac:dyDescent="0.25">
      <c r="A237" s="85" t="s">
        <v>74</v>
      </c>
      <c r="B237" s="85" t="s">
        <v>2</v>
      </c>
      <c r="C237" s="85" t="s">
        <v>197</v>
      </c>
      <c r="D237" s="85" t="s">
        <v>198</v>
      </c>
      <c r="E237" s="85">
        <v>200107</v>
      </c>
      <c r="F237" s="85" t="s">
        <v>100</v>
      </c>
      <c r="G237" s="28">
        <v>0</v>
      </c>
      <c r="H237" s="28">
        <v>0</v>
      </c>
      <c r="I237" s="13">
        <v>0</v>
      </c>
    </row>
    <row r="238" spans="1:9" s="2" customFormat="1" ht="30" customHeight="1" x14ac:dyDescent="0.25">
      <c r="A238" s="85" t="s">
        <v>74</v>
      </c>
      <c r="B238" s="85" t="s">
        <v>2</v>
      </c>
      <c r="C238" s="85" t="s">
        <v>197</v>
      </c>
      <c r="D238" s="85" t="s">
        <v>198</v>
      </c>
      <c r="E238" s="85" t="s">
        <v>101</v>
      </c>
      <c r="F238" s="85" t="s">
        <v>102</v>
      </c>
      <c r="G238" s="28">
        <v>133000</v>
      </c>
      <c r="H238" s="28">
        <v>62000</v>
      </c>
      <c r="I238" s="13">
        <v>55806.94</v>
      </c>
    </row>
    <row r="239" spans="1:9" s="2" customFormat="1" ht="45" customHeight="1" x14ac:dyDescent="0.25">
      <c r="A239" s="85" t="s">
        <v>74</v>
      </c>
      <c r="B239" s="85" t="s">
        <v>2</v>
      </c>
      <c r="C239" s="85" t="s">
        <v>197</v>
      </c>
      <c r="D239" s="85" t="s">
        <v>198</v>
      </c>
      <c r="E239" s="85" t="s">
        <v>105</v>
      </c>
      <c r="F239" s="85" t="s">
        <v>106</v>
      </c>
      <c r="G239" s="28">
        <v>1025000</v>
      </c>
      <c r="H239" s="28">
        <v>348000</v>
      </c>
      <c r="I239" s="13">
        <v>268393.53999999998</v>
      </c>
    </row>
    <row r="240" spans="1:9" s="2" customFormat="1" ht="30" customHeight="1" x14ac:dyDescent="0.25">
      <c r="A240" s="85" t="s">
        <v>74</v>
      </c>
      <c r="B240" s="85" t="s">
        <v>2</v>
      </c>
      <c r="C240" s="85" t="s">
        <v>197</v>
      </c>
      <c r="D240" s="85" t="s">
        <v>198</v>
      </c>
      <c r="E240" s="85" t="s">
        <v>163</v>
      </c>
      <c r="F240" s="85" t="s">
        <v>164</v>
      </c>
      <c r="G240" s="28">
        <v>271000</v>
      </c>
      <c r="H240" s="28">
        <v>116000</v>
      </c>
      <c r="I240" s="13">
        <v>65312.32</v>
      </c>
    </row>
    <row r="241" spans="1:11" s="2" customFormat="1" ht="30" customHeight="1" x14ac:dyDescent="0.25">
      <c r="A241" s="85" t="s">
        <v>74</v>
      </c>
      <c r="B241" s="85" t="s">
        <v>2</v>
      </c>
      <c r="C241" s="85" t="s">
        <v>197</v>
      </c>
      <c r="D241" s="85" t="s">
        <v>198</v>
      </c>
      <c r="E241" s="85" t="s">
        <v>165</v>
      </c>
      <c r="F241" s="85" t="s">
        <v>166</v>
      </c>
      <c r="G241" s="28">
        <v>3881000</v>
      </c>
      <c r="H241" s="28">
        <v>1839000</v>
      </c>
      <c r="I241" s="13">
        <v>1549041.5</v>
      </c>
    </row>
    <row r="242" spans="1:11" s="2" customFormat="1" ht="30" customHeight="1" x14ac:dyDescent="0.25">
      <c r="A242" s="85" t="s">
        <v>74</v>
      </c>
      <c r="B242" s="85" t="s">
        <v>2</v>
      </c>
      <c r="C242" s="85" t="s">
        <v>197</v>
      </c>
      <c r="D242" s="85" t="s">
        <v>198</v>
      </c>
      <c r="E242" s="85">
        <v>200302</v>
      </c>
      <c r="F242" s="85" t="s">
        <v>256</v>
      </c>
      <c r="G242" s="28">
        <v>4000</v>
      </c>
      <c r="H242" s="28">
        <v>1000</v>
      </c>
      <c r="I242" s="13">
        <v>0</v>
      </c>
    </row>
    <row r="243" spans="1:11" s="2" customFormat="1" ht="30" customHeight="1" x14ac:dyDescent="0.25">
      <c r="A243" s="85" t="s">
        <v>74</v>
      </c>
      <c r="B243" s="85" t="s">
        <v>2</v>
      </c>
      <c r="C243" s="85" t="s">
        <v>197</v>
      </c>
      <c r="D243" s="85" t="s">
        <v>198</v>
      </c>
      <c r="E243" s="85" t="s">
        <v>203</v>
      </c>
      <c r="F243" s="85" t="s">
        <v>204</v>
      </c>
      <c r="G243" s="28">
        <v>382000</v>
      </c>
      <c r="H243" s="28">
        <v>204000</v>
      </c>
      <c r="I243" s="13">
        <v>168327.01</v>
      </c>
    </row>
    <row r="244" spans="1:11" s="2" customFormat="1" ht="30" customHeight="1" x14ac:dyDescent="0.25">
      <c r="A244" s="85" t="s">
        <v>74</v>
      </c>
      <c r="B244" s="85" t="s">
        <v>2</v>
      </c>
      <c r="C244" s="85" t="s">
        <v>197</v>
      </c>
      <c r="D244" s="85" t="s">
        <v>198</v>
      </c>
      <c r="E244" s="85" t="s">
        <v>205</v>
      </c>
      <c r="F244" s="85" t="s">
        <v>206</v>
      </c>
      <c r="G244" s="28">
        <v>45000</v>
      </c>
      <c r="H244" s="28">
        <v>23000</v>
      </c>
      <c r="I244" s="13">
        <v>3953.39</v>
      </c>
    </row>
    <row r="245" spans="1:11" s="2" customFormat="1" ht="30" customHeight="1" x14ac:dyDescent="0.25">
      <c r="A245" s="85" t="s">
        <v>74</v>
      </c>
      <c r="B245" s="85" t="s">
        <v>2</v>
      </c>
      <c r="C245" s="85" t="s">
        <v>197</v>
      </c>
      <c r="D245" s="85" t="s">
        <v>198</v>
      </c>
      <c r="E245" s="85">
        <v>200501</v>
      </c>
      <c r="F245" s="85" t="s">
        <v>287</v>
      </c>
      <c r="G245" s="28">
        <v>150000</v>
      </c>
      <c r="H245" s="28">
        <v>6000</v>
      </c>
      <c r="I245" s="13">
        <v>4944</v>
      </c>
    </row>
    <row r="246" spans="1:11" s="2" customFormat="1" ht="30" customHeight="1" x14ac:dyDescent="0.25">
      <c r="A246" s="85" t="s">
        <v>74</v>
      </c>
      <c r="B246" s="85" t="s">
        <v>2</v>
      </c>
      <c r="C246" s="85" t="s">
        <v>197</v>
      </c>
      <c r="D246" s="85" t="s">
        <v>198</v>
      </c>
      <c r="E246" s="85">
        <v>200503</v>
      </c>
      <c r="F246" s="85" t="s">
        <v>246</v>
      </c>
      <c r="G246" s="28">
        <v>157000</v>
      </c>
      <c r="H246" s="28">
        <v>2000</v>
      </c>
      <c r="I246" s="13">
        <v>0</v>
      </c>
    </row>
    <row r="247" spans="1:11" s="2" customFormat="1" ht="30" customHeight="1" x14ac:dyDescent="0.25">
      <c r="A247" s="85" t="s">
        <v>74</v>
      </c>
      <c r="B247" s="85" t="s">
        <v>2</v>
      </c>
      <c r="C247" s="85" t="s">
        <v>197</v>
      </c>
      <c r="D247" s="85" t="s">
        <v>198</v>
      </c>
      <c r="E247" s="85" t="s">
        <v>107</v>
      </c>
      <c r="F247" s="85" t="s">
        <v>108</v>
      </c>
      <c r="G247" s="28">
        <v>94000</v>
      </c>
      <c r="H247" s="28">
        <v>42000</v>
      </c>
      <c r="I247" s="13">
        <v>21288.46</v>
      </c>
    </row>
    <row r="248" spans="1:11" s="2" customFormat="1" ht="30" customHeight="1" x14ac:dyDescent="0.25">
      <c r="A248" s="85" t="s">
        <v>74</v>
      </c>
      <c r="B248" s="85" t="s">
        <v>2</v>
      </c>
      <c r="C248" s="85" t="s">
        <v>197</v>
      </c>
      <c r="D248" s="85" t="s">
        <v>198</v>
      </c>
      <c r="E248" s="85">
        <v>200601</v>
      </c>
      <c r="F248" s="85" t="s">
        <v>110</v>
      </c>
      <c r="G248" s="28">
        <v>2000</v>
      </c>
      <c r="H248" s="28">
        <v>2000</v>
      </c>
      <c r="I248" s="13">
        <v>0</v>
      </c>
    </row>
    <row r="249" spans="1:11" s="2" customFormat="1" ht="30" customHeight="1" x14ac:dyDescent="0.25">
      <c r="A249" s="85" t="s">
        <v>74</v>
      </c>
      <c r="B249" s="85" t="s">
        <v>2</v>
      </c>
      <c r="C249" s="85" t="s">
        <v>197</v>
      </c>
      <c r="D249" s="85" t="s">
        <v>198</v>
      </c>
      <c r="E249" s="85">
        <v>200602</v>
      </c>
      <c r="F249" s="85" t="s">
        <v>260</v>
      </c>
      <c r="G249" s="28">
        <v>0</v>
      </c>
      <c r="H249" s="28">
        <v>0</v>
      </c>
      <c r="I249" s="13">
        <v>0</v>
      </c>
    </row>
    <row r="250" spans="1:11" s="2" customFormat="1" ht="30" customHeight="1" x14ac:dyDescent="0.25">
      <c r="A250" s="85" t="s">
        <v>74</v>
      </c>
      <c r="B250" s="85" t="s">
        <v>2</v>
      </c>
      <c r="C250" s="85" t="s">
        <v>197</v>
      </c>
      <c r="D250" s="85" t="s">
        <v>198</v>
      </c>
      <c r="E250" s="85">
        <v>201100</v>
      </c>
      <c r="F250" s="85" t="s">
        <v>178</v>
      </c>
      <c r="G250" s="28">
        <v>0</v>
      </c>
      <c r="H250" s="28">
        <v>0</v>
      </c>
      <c r="I250" s="13">
        <v>0</v>
      </c>
    </row>
    <row r="251" spans="1:11" s="2" customFormat="1" ht="30" customHeight="1" x14ac:dyDescent="0.25">
      <c r="A251" s="85" t="s">
        <v>74</v>
      </c>
      <c r="B251" s="85" t="s">
        <v>2</v>
      </c>
      <c r="C251" s="85" t="s">
        <v>197</v>
      </c>
      <c r="D251" s="85" t="s">
        <v>198</v>
      </c>
      <c r="E251" s="85">
        <v>201300</v>
      </c>
      <c r="F251" s="85" t="s">
        <v>210</v>
      </c>
      <c r="G251" s="28">
        <v>38000</v>
      </c>
      <c r="H251" s="28">
        <v>23000</v>
      </c>
      <c r="I251" s="13">
        <v>7000</v>
      </c>
    </row>
    <row r="252" spans="1:11" s="2" customFormat="1" ht="30" customHeight="1" x14ac:dyDescent="0.25">
      <c r="A252" s="85" t="s">
        <v>74</v>
      </c>
      <c r="B252" s="85" t="s">
        <v>2</v>
      </c>
      <c r="C252" s="85" t="s">
        <v>197</v>
      </c>
      <c r="D252" s="85" t="s">
        <v>198</v>
      </c>
      <c r="E252" s="85">
        <v>201400</v>
      </c>
      <c r="F252" s="85" t="s">
        <v>180</v>
      </c>
      <c r="G252" s="28">
        <v>8000</v>
      </c>
      <c r="H252" s="28">
        <v>1000</v>
      </c>
      <c r="I252" s="13">
        <v>0</v>
      </c>
    </row>
    <row r="253" spans="1:11" s="2" customFormat="1" ht="30" customHeight="1" x14ac:dyDescent="0.25">
      <c r="A253" s="85" t="s">
        <v>74</v>
      </c>
      <c r="B253" s="85" t="s">
        <v>2</v>
      </c>
      <c r="C253" s="85" t="s">
        <v>197</v>
      </c>
      <c r="D253" s="85" t="s">
        <v>198</v>
      </c>
      <c r="E253" s="85">
        <v>203004</v>
      </c>
      <c r="F253" s="85" t="s">
        <v>182</v>
      </c>
      <c r="G253" s="28">
        <v>30000</v>
      </c>
      <c r="H253" s="28">
        <v>0</v>
      </c>
      <c r="I253" s="13">
        <v>0</v>
      </c>
    </row>
    <row r="254" spans="1:11" s="2" customFormat="1" ht="30" customHeight="1" x14ac:dyDescent="0.25">
      <c r="A254" s="85" t="s">
        <v>74</v>
      </c>
      <c r="B254" s="85" t="s">
        <v>2</v>
      </c>
      <c r="C254" s="85" t="s">
        <v>197</v>
      </c>
      <c r="D254" s="85" t="s">
        <v>198</v>
      </c>
      <c r="E254" s="85" t="s">
        <v>119</v>
      </c>
      <c r="F254" s="85" t="s">
        <v>120</v>
      </c>
      <c r="G254" s="28">
        <v>512000</v>
      </c>
      <c r="H254" s="28">
        <v>237000</v>
      </c>
      <c r="I254" s="13">
        <v>184927.37</v>
      </c>
    </row>
    <row r="255" spans="1:11" s="2" customFormat="1" ht="45" customHeight="1" x14ac:dyDescent="0.25">
      <c r="A255" s="85" t="s">
        <v>74</v>
      </c>
      <c r="B255" s="85" t="s">
        <v>2</v>
      </c>
      <c r="C255" s="85" t="s">
        <v>197</v>
      </c>
      <c r="D255" s="85" t="s">
        <v>198</v>
      </c>
      <c r="E255" s="85" t="s">
        <v>123</v>
      </c>
      <c r="F255" s="85" t="s">
        <v>124</v>
      </c>
      <c r="G255" s="28">
        <v>675500</v>
      </c>
      <c r="H255" s="28">
        <v>305500</v>
      </c>
      <c r="I255" s="13">
        <v>305339.26</v>
      </c>
      <c r="J255" s="94"/>
      <c r="K255" s="94"/>
    </row>
    <row r="256" spans="1:11" s="2" customFormat="1" ht="30" customHeight="1" x14ac:dyDescent="0.25">
      <c r="A256" s="85" t="s">
        <v>74</v>
      </c>
      <c r="B256" s="85" t="s">
        <v>2</v>
      </c>
      <c r="C256" s="85" t="s">
        <v>207</v>
      </c>
      <c r="D256" s="85" t="s">
        <v>208</v>
      </c>
      <c r="E256" s="85" t="s">
        <v>77</v>
      </c>
      <c r="F256" s="85" t="s">
        <v>78</v>
      </c>
      <c r="G256" s="28">
        <v>29561000</v>
      </c>
      <c r="H256" s="28">
        <v>15844000</v>
      </c>
      <c r="I256" s="13">
        <v>15844000</v>
      </c>
    </row>
    <row r="257" spans="1:9" s="2" customFormat="1" ht="30" customHeight="1" x14ac:dyDescent="0.25">
      <c r="A257" s="85" t="s">
        <v>74</v>
      </c>
      <c r="B257" s="85" t="s">
        <v>2</v>
      </c>
      <c r="C257" s="85" t="s">
        <v>207</v>
      </c>
      <c r="D257" s="85" t="s">
        <v>208</v>
      </c>
      <c r="E257" s="85" t="s">
        <v>199</v>
      </c>
      <c r="F257" s="85" t="s">
        <v>200</v>
      </c>
      <c r="G257" s="28">
        <v>4800000</v>
      </c>
      <c r="H257" s="28">
        <v>2908000</v>
      </c>
      <c r="I257" s="13">
        <v>2908000</v>
      </c>
    </row>
    <row r="258" spans="1:9" s="2" customFormat="1" ht="30" customHeight="1" x14ac:dyDescent="0.25">
      <c r="A258" s="85" t="s">
        <v>74</v>
      </c>
      <c r="B258" s="85" t="s">
        <v>2</v>
      </c>
      <c r="C258" s="85" t="s">
        <v>207</v>
      </c>
      <c r="D258" s="85" t="s">
        <v>208</v>
      </c>
      <c r="E258" s="85" t="s">
        <v>201</v>
      </c>
      <c r="F258" s="85" t="s">
        <v>202</v>
      </c>
      <c r="G258" s="28">
        <v>800000</v>
      </c>
      <c r="H258" s="28">
        <v>468000</v>
      </c>
      <c r="I258" s="13">
        <v>468000</v>
      </c>
    </row>
    <row r="259" spans="1:9" s="2" customFormat="1" ht="30" customHeight="1" x14ac:dyDescent="0.25">
      <c r="A259" s="85" t="s">
        <v>74</v>
      </c>
      <c r="B259" s="85" t="s">
        <v>2</v>
      </c>
      <c r="C259" s="85" t="s">
        <v>207</v>
      </c>
      <c r="D259" s="85" t="s">
        <v>208</v>
      </c>
      <c r="E259" s="85" t="s">
        <v>81</v>
      </c>
      <c r="F259" s="85" t="s">
        <v>82</v>
      </c>
      <c r="G259" s="28">
        <v>0</v>
      </c>
      <c r="H259" s="28">
        <v>0</v>
      </c>
      <c r="I259" s="13">
        <v>0</v>
      </c>
    </row>
    <row r="260" spans="1:9" s="2" customFormat="1" ht="30" customHeight="1" x14ac:dyDescent="0.25">
      <c r="A260" s="85" t="s">
        <v>74</v>
      </c>
      <c r="B260" s="85" t="s">
        <v>2</v>
      </c>
      <c r="C260" s="85" t="s">
        <v>207</v>
      </c>
      <c r="D260" s="85" t="s">
        <v>208</v>
      </c>
      <c r="E260" s="85">
        <v>100117</v>
      </c>
      <c r="F260" s="85" t="s">
        <v>234</v>
      </c>
      <c r="G260" s="28">
        <v>2100000</v>
      </c>
      <c r="H260" s="28">
        <v>1268000</v>
      </c>
      <c r="I260" s="13">
        <v>1268000</v>
      </c>
    </row>
    <row r="261" spans="1:9" s="2" customFormat="1" ht="30" customHeight="1" x14ac:dyDescent="0.25">
      <c r="A261" s="85" t="s">
        <v>74</v>
      </c>
      <c r="B261" s="85" t="s">
        <v>2</v>
      </c>
      <c r="C261" s="85" t="s">
        <v>207</v>
      </c>
      <c r="D261" s="85" t="s">
        <v>208</v>
      </c>
      <c r="E261" s="85">
        <v>100130</v>
      </c>
      <c r="F261" s="85" t="s">
        <v>84</v>
      </c>
      <c r="G261" s="28">
        <v>0</v>
      </c>
      <c r="H261" s="28">
        <v>0</v>
      </c>
      <c r="I261" s="13">
        <v>0</v>
      </c>
    </row>
    <row r="262" spans="1:9" s="2" customFormat="1" ht="30" customHeight="1" x14ac:dyDescent="0.25">
      <c r="A262" s="85" t="s">
        <v>74</v>
      </c>
      <c r="B262" s="85" t="s">
        <v>2</v>
      </c>
      <c r="C262" s="85" t="s">
        <v>207</v>
      </c>
      <c r="D262" s="85" t="s">
        <v>208</v>
      </c>
      <c r="E262" s="85">
        <v>100206</v>
      </c>
      <c r="F262" s="85" t="s">
        <v>283</v>
      </c>
      <c r="G262" s="28">
        <v>1006000</v>
      </c>
      <c r="H262" s="28">
        <v>986000</v>
      </c>
      <c r="I262" s="13">
        <v>985777</v>
      </c>
    </row>
    <row r="263" spans="1:9" s="2" customFormat="1" ht="30" customHeight="1" x14ac:dyDescent="0.25">
      <c r="A263" s="85" t="s">
        <v>74</v>
      </c>
      <c r="B263" s="85" t="s">
        <v>2</v>
      </c>
      <c r="C263" s="85" t="s">
        <v>207</v>
      </c>
      <c r="D263" s="85" t="s">
        <v>208</v>
      </c>
      <c r="E263" s="85" t="s">
        <v>89</v>
      </c>
      <c r="F263" s="85" t="s">
        <v>90</v>
      </c>
      <c r="G263" s="28">
        <v>800000</v>
      </c>
      <c r="H263" s="28">
        <v>458000</v>
      </c>
      <c r="I263" s="13">
        <v>458000</v>
      </c>
    </row>
    <row r="264" spans="1:9" s="2" customFormat="1" ht="30" customHeight="1" x14ac:dyDescent="0.25">
      <c r="A264" s="85" t="s">
        <v>74</v>
      </c>
      <c r="B264" s="85" t="s">
        <v>2</v>
      </c>
      <c r="C264" s="85" t="s">
        <v>207</v>
      </c>
      <c r="D264" s="85" t="s">
        <v>208</v>
      </c>
      <c r="E264" s="85" t="s">
        <v>91</v>
      </c>
      <c r="F264" s="85" t="s">
        <v>92</v>
      </c>
      <c r="G264" s="28">
        <v>32000</v>
      </c>
      <c r="H264" s="28">
        <v>15000</v>
      </c>
      <c r="I264" s="13">
        <v>7906.46</v>
      </c>
    </row>
    <row r="265" spans="1:9" s="2" customFormat="1" ht="30" customHeight="1" x14ac:dyDescent="0.25">
      <c r="A265" s="85" t="s">
        <v>74</v>
      </c>
      <c r="B265" s="85" t="s">
        <v>2</v>
      </c>
      <c r="C265" s="85" t="s">
        <v>207</v>
      </c>
      <c r="D265" s="85" t="s">
        <v>208</v>
      </c>
      <c r="E265" s="85" t="s">
        <v>175</v>
      </c>
      <c r="F265" s="85" t="s">
        <v>176</v>
      </c>
      <c r="G265" s="28">
        <v>138000</v>
      </c>
      <c r="H265" s="28">
        <v>76000</v>
      </c>
      <c r="I265" s="13">
        <v>49433.59</v>
      </c>
    </row>
    <row r="266" spans="1:9" s="2" customFormat="1" ht="30" customHeight="1" x14ac:dyDescent="0.25">
      <c r="A266" s="85" t="s">
        <v>74</v>
      </c>
      <c r="B266" s="85" t="s">
        <v>2</v>
      </c>
      <c r="C266" s="85" t="s">
        <v>207</v>
      </c>
      <c r="D266" s="85" t="s">
        <v>208</v>
      </c>
      <c r="E266" s="85" t="s">
        <v>93</v>
      </c>
      <c r="F266" s="85" t="s">
        <v>94</v>
      </c>
      <c r="G266" s="28">
        <v>1007000</v>
      </c>
      <c r="H266" s="28">
        <v>466000</v>
      </c>
      <c r="I266" s="13">
        <v>465935.34</v>
      </c>
    </row>
    <row r="267" spans="1:9" s="2" customFormat="1" ht="30" customHeight="1" x14ac:dyDescent="0.25">
      <c r="A267" s="85" t="s">
        <v>74</v>
      </c>
      <c r="B267" s="85" t="s">
        <v>2</v>
      </c>
      <c r="C267" s="85" t="s">
        <v>207</v>
      </c>
      <c r="D267" s="85" t="s">
        <v>208</v>
      </c>
      <c r="E267" s="85" t="s">
        <v>95</v>
      </c>
      <c r="F267" s="85" t="s">
        <v>96</v>
      </c>
      <c r="G267" s="28">
        <v>280000</v>
      </c>
      <c r="H267" s="28">
        <v>101000</v>
      </c>
      <c r="I267" s="13">
        <v>94070.63</v>
      </c>
    </row>
    <row r="268" spans="1:9" s="2" customFormat="1" ht="30" customHeight="1" x14ac:dyDescent="0.25">
      <c r="A268" s="85" t="s">
        <v>74</v>
      </c>
      <c r="B268" s="85" t="s">
        <v>2</v>
      </c>
      <c r="C268" s="85" t="s">
        <v>207</v>
      </c>
      <c r="D268" s="85" t="s">
        <v>208</v>
      </c>
      <c r="E268" s="85">
        <v>200105</v>
      </c>
      <c r="F268" s="85" t="s">
        <v>238</v>
      </c>
      <c r="G268" s="28">
        <v>99000</v>
      </c>
      <c r="H268" s="28">
        <v>50000</v>
      </c>
      <c r="I268" s="13">
        <v>38087</v>
      </c>
    </row>
    <row r="269" spans="1:9" s="2" customFormat="1" ht="30" customHeight="1" x14ac:dyDescent="0.25">
      <c r="A269" s="85" t="s">
        <v>74</v>
      </c>
      <c r="B269" s="85" t="s">
        <v>2</v>
      </c>
      <c r="C269" s="85" t="s">
        <v>207</v>
      </c>
      <c r="D269" s="85" t="s">
        <v>208</v>
      </c>
      <c r="E269" s="85">
        <v>200106</v>
      </c>
      <c r="F269" s="85" t="s">
        <v>98</v>
      </c>
      <c r="G269" s="28">
        <v>2000</v>
      </c>
      <c r="H269" s="28">
        <v>1000</v>
      </c>
      <c r="I269" s="13">
        <v>281.99</v>
      </c>
    </row>
    <row r="270" spans="1:9" s="2" customFormat="1" ht="30" customHeight="1" x14ac:dyDescent="0.25">
      <c r="A270" s="85" t="s">
        <v>74</v>
      </c>
      <c r="B270" s="85" t="s">
        <v>2</v>
      </c>
      <c r="C270" s="85" t="s">
        <v>207</v>
      </c>
      <c r="D270" s="85" t="s">
        <v>208</v>
      </c>
      <c r="E270" s="85" t="s">
        <v>99</v>
      </c>
      <c r="F270" s="85" t="s">
        <v>100</v>
      </c>
      <c r="G270" s="28">
        <v>3000</v>
      </c>
      <c r="H270" s="28">
        <v>3000</v>
      </c>
      <c r="I270" s="13">
        <v>106</v>
      </c>
    </row>
    <row r="271" spans="1:9" s="2" customFormat="1" ht="30" customHeight="1" x14ac:dyDescent="0.25">
      <c r="A271" s="85" t="s">
        <v>74</v>
      </c>
      <c r="B271" s="85" t="s">
        <v>2</v>
      </c>
      <c r="C271" s="85" t="s">
        <v>207</v>
      </c>
      <c r="D271" s="85" t="s">
        <v>208</v>
      </c>
      <c r="E271" s="85" t="s">
        <v>101</v>
      </c>
      <c r="F271" s="85" t="s">
        <v>102</v>
      </c>
      <c r="G271" s="28">
        <v>159000</v>
      </c>
      <c r="H271" s="28">
        <v>73000</v>
      </c>
      <c r="I271" s="13">
        <v>61607.29</v>
      </c>
    </row>
    <row r="272" spans="1:9" s="2" customFormat="1" ht="45" customHeight="1" x14ac:dyDescent="0.25">
      <c r="A272" s="85" t="s">
        <v>74</v>
      </c>
      <c r="B272" s="85" t="s">
        <v>2</v>
      </c>
      <c r="C272" s="85" t="s">
        <v>207</v>
      </c>
      <c r="D272" s="85" t="s">
        <v>208</v>
      </c>
      <c r="E272" s="85" t="s">
        <v>105</v>
      </c>
      <c r="F272" s="85" t="s">
        <v>106</v>
      </c>
      <c r="G272" s="28">
        <v>584000</v>
      </c>
      <c r="H272" s="28">
        <v>193000</v>
      </c>
      <c r="I272" s="13">
        <v>128815.5</v>
      </c>
    </row>
    <row r="273" spans="1:11" s="2" customFormat="1" ht="30" customHeight="1" x14ac:dyDescent="0.25">
      <c r="A273" s="85" t="s">
        <v>74</v>
      </c>
      <c r="B273" s="85" t="s">
        <v>2</v>
      </c>
      <c r="C273" s="85" t="s">
        <v>207</v>
      </c>
      <c r="D273" s="85" t="s">
        <v>208</v>
      </c>
      <c r="E273" s="85" t="s">
        <v>163</v>
      </c>
      <c r="F273" s="85" t="s">
        <v>164</v>
      </c>
      <c r="G273" s="28">
        <v>158000</v>
      </c>
      <c r="H273" s="28">
        <v>70000</v>
      </c>
      <c r="I273" s="13">
        <v>30094.16</v>
      </c>
    </row>
    <row r="274" spans="1:11" s="2" customFormat="1" ht="30" customHeight="1" x14ac:dyDescent="0.25">
      <c r="A274" s="85" t="s">
        <v>74</v>
      </c>
      <c r="B274" s="85" t="s">
        <v>2</v>
      </c>
      <c r="C274" s="85" t="s">
        <v>207</v>
      </c>
      <c r="D274" s="85" t="s">
        <v>208</v>
      </c>
      <c r="E274" s="85" t="s">
        <v>165</v>
      </c>
      <c r="F274" s="85" t="s">
        <v>166</v>
      </c>
      <c r="G274" s="28">
        <v>1277000</v>
      </c>
      <c r="H274" s="28">
        <v>761000</v>
      </c>
      <c r="I274" s="13">
        <v>588264.39</v>
      </c>
    </row>
    <row r="275" spans="1:11" s="2" customFormat="1" ht="30" customHeight="1" x14ac:dyDescent="0.25">
      <c r="A275" s="85" t="s">
        <v>74</v>
      </c>
      <c r="B275" s="85" t="s">
        <v>2</v>
      </c>
      <c r="C275" s="85" t="s">
        <v>207</v>
      </c>
      <c r="D275" s="85" t="s">
        <v>208</v>
      </c>
      <c r="E275" s="85" t="s">
        <v>203</v>
      </c>
      <c r="F275" s="85" t="s">
        <v>204</v>
      </c>
      <c r="G275" s="28">
        <v>115000</v>
      </c>
      <c r="H275" s="28">
        <v>55000</v>
      </c>
      <c r="I275" s="13">
        <v>44042.91</v>
      </c>
    </row>
    <row r="276" spans="1:11" s="2" customFormat="1" ht="30" customHeight="1" x14ac:dyDescent="0.25">
      <c r="A276" s="85" t="s">
        <v>74</v>
      </c>
      <c r="B276" s="85" t="s">
        <v>2</v>
      </c>
      <c r="C276" s="85" t="s">
        <v>207</v>
      </c>
      <c r="D276" s="85" t="s">
        <v>208</v>
      </c>
      <c r="E276" s="85" t="s">
        <v>205</v>
      </c>
      <c r="F276" s="85" t="s">
        <v>206</v>
      </c>
      <c r="G276" s="28">
        <v>8000</v>
      </c>
      <c r="H276" s="28">
        <v>3000</v>
      </c>
      <c r="I276" s="13">
        <v>1179.5</v>
      </c>
    </row>
    <row r="277" spans="1:11" s="2" customFormat="1" ht="30" customHeight="1" x14ac:dyDescent="0.25">
      <c r="A277" s="85" t="s">
        <v>74</v>
      </c>
      <c r="B277" s="85" t="s">
        <v>2</v>
      </c>
      <c r="C277" s="85" t="s">
        <v>207</v>
      </c>
      <c r="D277" s="85" t="s">
        <v>208</v>
      </c>
      <c r="E277" s="85">
        <v>200501</v>
      </c>
      <c r="F277" s="85" t="s">
        <v>287</v>
      </c>
      <c r="G277" s="28">
        <v>40000</v>
      </c>
      <c r="H277" s="28">
        <v>12000</v>
      </c>
      <c r="I277" s="13">
        <v>0</v>
      </c>
    </row>
    <row r="278" spans="1:11" s="2" customFormat="1" ht="30" customHeight="1" x14ac:dyDescent="0.25">
      <c r="A278" s="85" t="s">
        <v>74</v>
      </c>
      <c r="B278" s="85" t="s">
        <v>2</v>
      </c>
      <c r="C278" s="85" t="s">
        <v>207</v>
      </c>
      <c r="D278" s="85" t="s">
        <v>208</v>
      </c>
      <c r="E278" s="85">
        <v>200503</v>
      </c>
      <c r="F278" s="85" t="s">
        <v>246</v>
      </c>
      <c r="G278" s="28">
        <v>60000</v>
      </c>
      <c r="H278" s="28">
        <v>8000</v>
      </c>
      <c r="I278" s="13">
        <v>0</v>
      </c>
    </row>
    <row r="279" spans="1:11" s="2" customFormat="1" ht="30" customHeight="1" x14ac:dyDescent="0.25">
      <c r="A279" s="85" t="s">
        <v>74</v>
      </c>
      <c r="B279" s="85" t="s">
        <v>2</v>
      </c>
      <c r="C279" s="85" t="s">
        <v>207</v>
      </c>
      <c r="D279" s="85" t="s">
        <v>208</v>
      </c>
      <c r="E279" s="85">
        <v>200530</v>
      </c>
      <c r="F279" s="85" t="s">
        <v>108</v>
      </c>
      <c r="G279" s="28">
        <v>51000</v>
      </c>
      <c r="H279" s="28">
        <v>25000</v>
      </c>
      <c r="I279" s="13">
        <v>7055.92</v>
      </c>
    </row>
    <row r="280" spans="1:11" s="2" customFormat="1" ht="30" customHeight="1" x14ac:dyDescent="0.25">
      <c r="A280" s="85" t="s">
        <v>74</v>
      </c>
      <c r="B280" s="85" t="s">
        <v>2</v>
      </c>
      <c r="C280" s="85" t="s">
        <v>207</v>
      </c>
      <c r="D280" s="85" t="s">
        <v>208</v>
      </c>
      <c r="E280" s="85">
        <v>200601</v>
      </c>
      <c r="F280" s="85" t="s">
        <v>110</v>
      </c>
      <c r="G280" s="28">
        <v>1000</v>
      </c>
      <c r="H280" s="28">
        <v>1000</v>
      </c>
      <c r="I280" s="13">
        <v>0</v>
      </c>
    </row>
    <row r="281" spans="1:11" s="2" customFormat="1" ht="30" customHeight="1" x14ac:dyDescent="0.25">
      <c r="A281" s="85" t="s">
        <v>74</v>
      </c>
      <c r="B281" s="85" t="s">
        <v>2</v>
      </c>
      <c r="C281" s="85" t="s">
        <v>207</v>
      </c>
      <c r="D281" s="85" t="s">
        <v>208</v>
      </c>
      <c r="E281" s="85">
        <v>200602</v>
      </c>
      <c r="F281" s="85" t="s">
        <v>260</v>
      </c>
      <c r="G281" s="28">
        <v>0</v>
      </c>
      <c r="H281" s="28">
        <v>0</v>
      </c>
      <c r="I281" s="13">
        <v>0</v>
      </c>
    </row>
    <row r="282" spans="1:11" s="2" customFormat="1" ht="30" customHeight="1" x14ac:dyDescent="0.25">
      <c r="A282" s="85" t="s">
        <v>74</v>
      </c>
      <c r="B282" s="85" t="s">
        <v>2</v>
      </c>
      <c r="C282" s="85" t="s">
        <v>207</v>
      </c>
      <c r="D282" s="85" t="s">
        <v>208</v>
      </c>
      <c r="E282" s="85">
        <v>201100</v>
      </c>
      <c r="F282" s="85" t="s">
        <v>178</v>
      </c>
      <c r="G282" s="28">
        <v>0</v>
      </c>
      <c r="H282" s="28">
        <v>0</v>
      </c>
      <c r="I282" s="13">
        <v>0</v>
      </c>
    </row>
    <row r="283" spans="1:11" s="2" customFormat="1" ht="30" customHeight="1" x14ac:dyDescent="0.25">
      <c r="A283" s="85" t="s">
        <v>74</v>
      </c>
      <c r="B283" s="85" t="s">
        <v>2</v>
      </c>
      <c r="C283" s="85" t="s">
        <v>207</v>
      </c>
      <c r="D283" s="85" t="s">
        <v>208</v>
      </c>
      <c r="E283" s="85" t="s">
        <v>209</v>
      </c>
      <c r="F283" s="85" t="s">
        <v>210</v>
      </c>
      <c r="G283" s="28">
        <v>26000</v>
      </c>
      <c r="H283" s="28">
        <v>12000</v>
      </c>
      <c r="I283" s="13">
        <v>0</v>
      </c>
    </row>
    <row r="284" spans="1:11" s="2" customFormat="1" ht="30" customHeight="1" x14ac:dyDescent="0.25">
      <c r="A284" s="85" t="s">
        <v>74</v>
      </c>
      <c r="B284" s="85" t="s">
        <v>2</v>
      </c>
      <c r="C284" s="85" t="s">
        <v>207</v>
      </c>
      <c r="D284" s="85" t="s">
        <v>208</v>
      </c>
      <c r="E284" s="85">
        <v>201400</v>
      </c>
      <c r="F284" s="85" t="s">
        <v>180</v>
      </c>
      <c r="G284" s="28">
        <v>11000</v>
      </c>
      <c r="H284" s="28">
        <v>2000</v>
      </c>
      <c r="I284" s="13">
        <v>706.86</v>
      </c>
    </row>
    <row r="285" spans="1:11" s="2" customFormat="1" ht="30" customHeight="1" x14ac:dyDescent="0.25">
      <c r="A285" s="85" t="s">
        <v>74</v>
      </c>
      <c r="B285" s="85" t="s">
        <v>2</v>
      </c>
      <c r="C285" s="85" t="s">
        <v>207</v>
      </c>
      <c r="D285" s="85" t="s">
        <v>208</v>
      </c>
      <c r="E285" s="85" t="s">
        <v>119</v>
      </c>
      <c r="F285" s="85" t="s">
        <v>120</v>
      </c>
      <c r="G285" s="28">
        <v>1060000</v>
      </c>
      <c r="H285" s="28">
        <v>364000</v>
      </c>
      <c r="I285" s="13">
        <v>303349.26</v>
      </c>
    </row>
    <row r="286" spans="1:11" s="2" customFormat="1" ht="30" customHeight="1" x14ac:dyDescent="0.25">
      <c r="A286" s="85" t="s">
        <v>74</v>
      </c>
      <c r="B286" s="85" t="s">
        <v>2</v>
      </c>
      <c r="C286" s="85" t="s">
        <v>207</v>
      </c>
      <c r="D286" s="85" t="s">
        <v>208</v>
      </c>
      <c r="E286" s="85">
        <v>591100</v>
      </c>
      <c r="F286" s="85" t="s">
        <v>285</v>
      </c>
      <c r="G286" s="28">
        <v>1000000</v>
      </c>
      <c r="H286" s="28">
        <v>300000</v>
      </c>
      <c r="I286" s="13">
        <v>0</v>
      </c>
    </row>
    <row r="287" spans="1:11" s="2" customFormat="1" ht="45" customHeight="1" x14ac:dyDescent="0.25">
      <c r="A287" s="85" t="s">
        <v>74</v>
      </c>
      <c r="B287" s="85" t="s">
        <v>2</v>
      </c>
      <c r="C287" s="85" t="s">
        <v>207</v>
      </c>
      <c r="D287" s="85" t="s">
        <v>208</v>
      </c>
      <c r="E287" s="85" t="s">
        <v>123</v>
      </c>
      <c r="F287" s="85" t="s">
        <v>124</v>
      </c>
      <c r="G287" s="28">
        <v>695500</v>
      </c>
      <c r="H287" s="28">
        <v>363500</v>
      </c>
      <c r="I287" s="13">
        <v>363091</v>
      </c>
    </row>
    <row r="288" spans="1:11" s="2" customFormat="1" ht="75" x14ac:dyDescent="0.25">
      <c r="A288" s="85" t="s">
        <v>74</v>
      </c>
      <c r="B288" s="85" t="s">
        <v>2</v>
      </c>
      <c r="C288" s="85" t="s">
        <v>207</v>
      </c>
      <c r="D288" s="85" t="s">
        <v>208</v>
      </c>
      <c r="E288" s="85" t="s">
        <v>125</v>
      </c>
      <c r="F288" s="85" t="s">
        <v>126</v>
      </c>
      <c r="G288" s="28">
        <v>-991500</v>
      </c>
      <c r="H288" s="28">
        <v>-991500</v>
      </c>
      <c r="I288" s="13">
        <v>-1106608.8999999999</v>
      </c>
      <c r="J288" s="94"/>
      <c r="K288" s="94"/>
    </row>
    <row r="289" spans="1:9" s="2" customFormat="1" ht="45" customHeight="1" x14ac:dyDescent="0.25">
      <c r="A289" s="85" t="s">
        <v>74</v>
      </c>
      <c r="B289" s="85" t="s">
        <v>2</v>
      </c>
      <c r="C289" s="85" t="s">
        <v>211</v>
      </c>
      <c r="D289" s="85" t="s">
        <v>212</v>
      </c>
      <c r="E289" s="85" t="s">
        <v>77</v>
      </c>
      <c r="F289" s="85" t="s">
        <v>78</v>
      </c>
      <c r="G289" s="28">
        <v>13067500</v>
      </c>
      <c r="H289" s="28">
        <v>7017500</v>
      </c>
      <c r="I289" s="13">
        <v>7017500</v>
      </c>
    </row>
    <row r="290" spans="1:9" s="2" customFormat="1" ht="45" customHeight="1" x14ac:dyDescent="0.25">
      <c r="A290" s="85" t="s">
        <v>74</v>
      </c>
      <c r="B290" s="85" t="s">
        <v>2</v>
      </c>
      <c r="C290" s="85" t="s">
        <v>211</v>
      </c>
      <c r="D290" s="85" t="s">
        <v>212</v>
      </c>
      <c r="E290" s="85" t="s">
        <v>199</v>
      </c>
      <c r="F290" s="85" t="s">
        <v>200</v>
      </c>
      <c r="G290" s="28">
        <v>1050000</v>
      </c>
      <c r="H290" s="28">
        <v>600000</v>
      </c>
      <c r="I290" s="13">
        <v>600000</v>
      </c>
    </row>
    <row r="291" spans="1:9" s="2" customFormat="1" ht="45" customHeight="1" x14ac:dyDescent="0.25">
      <c r="A291" s="85" t="s">
        <v>74</v>
      </c>
      <c r="B291" s="85" t="s">
        <v>2</v>
      </c>
      <c r="C291" s="85" t="s">
        <v>211</v>
      </c>
      <c r="D291" s="85" t="s">
        <v>212</v>
      </c>
      <c r="E291" s="85">
        <v>100106</v>
      </c>
      <c r="F291" s="85" t="s">
        <v>202</v>
      </c>
      <c r="G291" s="28">
        <v>0</v>
      </c>
      <c r="H291" s="28">
        <v>0</v>
      </c>
      <c r="I291" s="13">
        <v>0</v>
      </c>
    </row>
    <row r="292" spans="1:9" s="2" customFormat="1" ht="45" customHeight="1" x14ac:dyDescent="0.25">
      <c r="A292" s="85" t="s">
        <v>74</v>
      </c>
      <c r="B292" s="85" t="s">
        <v>2</v>
      </c>
      <c r="C292" s="85" t="s">
        <v>211</v>
      </c>
      <c r="D292" s="85" t="s">
        <v>212</v>
      </c>
      <c r="E292" s="85" t="s">
        <v>79</v>
      </c>
      <c r="F292" s="85" t="s">
        <v>80</v>
      </c>
      <c r="G292" s="28">
        <v>275000</v>
      </c>
      <c r="H292" s="28">
        <v>180000</v>
      </c>
      <c r="I292" s="13">
        <v>180000</v>
      </c>
    </row>
    <row r="293" spans="1:9" s="2" customFormat="1" ht="45" customHeight="1" x14ac:dyDescent="0.25">
      <c r="A293" s="85" t="s">
        <v>74</v>
      </c>
      <c r="B293" s="85" t="s">
        <v>2</v>
      </c>
      <c r="C293" s="85" t="s">
        <v>211</v>
      </c>
      <c r="D293" s="85" t="s">
        <v>212</v>
      </c>
      <c r="E293" s="85" t="s">
        <v>81</v>
      </c>
      <c r="F293" s="85" t="s">
        <v>82</v>
      </c>
      <c r="G293" s="28">
        <v>1000</v>
      </c>
      <c r="H293" s="28">
        <v>1000</v>
      </c>
      <c r="I293" s="13">
        <v>0</v>
      </c>
    </row>
    <row r="294" spans="1:9" s="2" customFormat="1" ht="45" customHeight="1" x14ac:dyDescent="0.25">
      <c r="A294" s="85" t="s">
        <v>74</v>
      </c>
      <c r="B294" s="85" t="s">
        <v>2</v>
      </c>
      <c r="C294" s="85" t="s">
        <v>211</v>
      </c>
      <c r="D294" s="85" t="s">
        <v>212</v>
      </c>
      <c r="E294" s="85">
        <v>100117</v>
      </c>
      <c r="F294" s="85" t="s">
        <v>234</v>
      </c>
      <c r="G294" s="28">
        <v>520000</v>
      </c>
      <c r="H294" s="28">
        <v>290000</v>
      </c>
      <c r="I294" s="13">
        <v>290000</v>
      </c>
    </row>
    <row r="295" spans="1:9" s="2" customFormat="1" ht="45" customHeight="1" x14ac:dyDescent="0.25">
      <c r="A295" s="85" t="s">
        <v>74</v>
      </c>
      <c r="B295" s="85" t="s">
        <v>2</v>
      </c>
      <c r="C295" s="85" t="s">
        <v>211</v>
      </c>
      <c r="D295" s="85" t="s">
        <v>212</v>
      </c>
      <c r="E295" s="85">
        <v>100130</v>
      </c>
      <c r="F295" s="85" t="s">
        <v>84</v>
      </c>
      <c r="G295" s="28">
        <v>0</v>
      </c>
      <c r="H295" s="28">
        <v>0</v>
      </c>
      <c r="I295" s="13">
        <v>0</v>
      </c>
    </row>
    <row r="296" spans="1:9" s="2" customFormat="1" ht="45" customHeight="1" x14ac:dyDescent="0.25">
      <c r="A296" s="85" t="s">
        <v>74</v>
      </c>
      <c r="B296" s="85" t="s">
        <v>2</v>
      </c>
      <c r="C296" s="85" t="s">
        <v>211</v>
      </c>
      <c r="D296" s="85" t="s">
        <v>212</v>
      </c>
      <c r="E296" s="85">
        <v>100206</v>
      </c>
      <c r="F296" s="85" t="s">
        <v>283</v>
      </c>
      <c r="G296" s="28">
        <v>245000</v>
      </c>
      <c r="H296" s="28">
        <v>245000</v>
      </c>
      <c r="I296" s="13">
        <v>245000</v>
      </c>
    </row>
    <row r="297" spans="1:9" s="2" customFormat="1" ht="45" customHeight="1" x14ac:dyDescent="0.25">
      <c r="A297" s="85" t="s">
        <v>74</v>
      </c>
      <c r="B297" s="85" t="s">
        <v>2</v>
      </c>
      <c r="C297" s="85" t="s">
        <v>211</v>
      </c>
      <c r="D297" s="85" t="s">
        <v>212</v>
      </c>
      <c r="E297" s="85" t="s">
        <v>89</v>
      </c>
      <c r="F297" s="85" t="s">
        <v>90</v>
      </c>
      <c r="G297" s="28">
        <v>338000</v>
      </c>
      <c r="H297" s="28">
        <v>180000</v>
      </c>
      <c r="I297" s="13">
        <v>180000</v>
      </c>
    </row>
    <row r="298" spans="1:9" s="2" customFormat="1" ht="45" customHeight="1" x14ac:dyDescent="0.25">
      <c r="A298" s="85" t="s">
        <v>74</v>
      </c>
      <c r="B298" s="85" t="s">
        <v>2</v>
      </c>
      <c r="C298" s="85" t="s">
        <v>211</v>
      </c>
      <c r="D298" s="85" t="s">
        <v>212</v>
      </c>
      <c r="E298" s="85">
        <v>200101</v>
      </c>
      <c r="F298" s="85" t="s">
        <v>92</v>
      </c>
      <c r="G298" s="28">
        <v>71000</v>
      </c>
      <c r="H298" s="28">
        <v>35000</v>
      </c>
      <c r="I298" s="13">
        <v>25919.62</v>
      </c>
    </row>
    <row r="299" spans="1:9" s="2" customFormat="1" ht="45" customHeight="1" x14ac:dyDescent="0.25">
      <c r="A299" s="85" t="s">
        <v>74</v>
      </c>
      <c r="B299" s="85" t="s">
        <v>2</v>
      </c>
      <c r="C299" s="85" t="s">
        <v>211</v>
      </c>
      <c r="D299" s="85" t="s">
        <v>212</v>
      </c>
      <c r="E299" s="85" t="s">
        <v>175</v>
      </c>
      <c r="F299" s="85" t="s">
        <v>176</v>
      </c>
      <c r="G299" s="28">
        <v>19000</v>
      </c>
      <c r="H299" s="28">
        <v>11000</v>
      </c>
      <c r="I299" s="13">
        <v>7875.79</v>
      </c>
    </row>
    <row r="300" spans="1:9" s="2" customFormat="1" ht="45" customHeight="1" x14ac:dyDescent="0.25">
      <c r="A300" s="85" t="s">
        <v>74</v>
      </c>
      <c r="B300" s="85" t="s">
        <v>2</v>
      </c>
      <c r="C300" s="85" t="s">
        <v>211</v>
      </c>
      <c r="D300" s="85" t="s">
        <v>212</v>
      </c>
      <c r="E300" s="85" t="s">
        <v>93</v>
      </c>
      <c r="F300" s="85" t="s">
        <v>94</v>
      </c>
      <c r="G300" s="28">
        <v>69000</v>
      </c>
      <c r="H300" s="28">
        <v>39000</v>
      </c>
      <c r="I300" s="13">
        <v>38872.1</v>
      </c>
    </row>
    <row r="301" spans="1:9" s="2" customFormat="1" ht="45" customHeight="1" x14ac:dyDescent="0.25">
      <c r="A301" s="85" t="s">
        <v>74</v>
      </c>
      <c r="B301" s="85" t="s">
        <v>2</v>
      </c>
      <c r="C301" s="85" t="s">
        <v>211</v>
      </c>
      <c r="D301" s="85" t="s">
        <v>212</v>
      </c>
      <c r="E301" s="85" t="s">
        <v>95</v>
      </c>
      <c r="F301" s="85" t="s">
        <v>96</v>
      </c>
      <c r="G301" s="28">
        <v>50000</v>
      </c>
      <c r="H301" s="28">
        <v>25000</v>
      </c>
      <c r="I301" s="13">
        <v>19460.11</v>
      </c>
    </row>
    <row r="302" spans="1:9" s="2" customFormat="1" ht="45" customHeight="1" x14ac:dyDescent="0.25">
      <c r="A302" s="85" t="s">
        <v>74</v>
      </c>
      <c r="B302" s="85" t="s">
        <v>2</v>
      </c>
      <c r="C302" s="85" t="s">
        <v>211</v>
      </c>
      <c r="D302" s="85" t="s">
        <v>212</v>
      </c>
      <c r="E302" s="85">
        <v>200105</v>
      </c>
      <c r="F302" s="85" t="s">
        <v>238</v>
      </c>
      <c r="G302" s="28">
        <v>42000</v>
      </c>
      <c r="H302" s="28">
        <v>25000</v>
      </c>
      <c r="I302" s="13">
        <v>24407.13</v>
      </c>
    </row>
    <row r="303" spans="1:9" s="2" customFormat="1" ht="45" customHeight="1" x14ac:dyDescent="0.25">
      <c r="A303" s="85" t="s">
        <v>74</v>
      </c>
      <c r="B303" s="85" t="s">
        <v>2</v>
      </c>
      <c r="C303" s="85" t="s">
        <v>211</v>
      </c>
      <c r="D303" s="85" t="s">
        <v>212</v>
      </c>
      <c r="E303" s="85">
        <v>200106</v>
      </c>
      <c r="F303" s="85" t="s">
        <v>98</v>
      </c>
      <c r="G303" s="28">
        <v>0</v>
      </c>
      <c r="H303" s="28">
        <v>0</v>
      </c>
      <c r="I303" s="13">
        <v>0</v>
      </c>
    </row>
    <row r="304" spans="1:9" s="2" customFormat="1" ht="45" customHeight="1" x14ac:dyDescent="0.25">
      <c r="A304" s="85" t="s">
        <v>74</v>
      </c>
      <c r="B304" s="85" t="s">
        <v>2</v>
      </c>
      <c r="C304" s="85" t="s">
        <v>211</v>
      </c>
      <c r="D304" s="85" t="s">
        <v>212</v>
      </c>
      <c r="E304" s="85" t="s">
        <v>99</v>
      </c>
      <c r="F304" s="85" t="s">
        <v>100</v>
      </c>
      <c r="G304" s="28">
        <v>5000</v>
      </c>
      <c r="H304" s="28">
        <v>3000</v>
      </c>
      <c r="I304" s="13">
        <v>479.2</v>
      </c>
    </row>
    <row r="305" spans="1:9" s="2" customFormat="1" ht="45" customHeight="1" x14ac:dyDescent="0.25">
      <c r="A305" s="85" t="s">
        <v>74</v>
      </c>
      <c r="B305" s="85" t="s">
        <v>2</v>
      </c>
      <c r="C305" s="85" t="s">
        <v>211</v>
      </c>
      <c r="D305" s="85" t="s">
        <v>212</v>
      </c>
      <c r="E305" s="85" t="s">
        <v>101</v>
      </c>
      <c r="F305" s="85" t="s">
        <v>102</v>
      </c>
      <c r="G305" s="28">
        <v>190000</v>
      </c>
      <c r="H305" s="28">
        <v>100000</v>
      </c>
      <c r="I305" s="13">
        <v>79343.539999999994</v>
      </c>
    </row>
    <row r="306" spans="1:9" s="2" customFormat="1" ht="45" customHeight="1" x14ac:dyDescent="0.25">
      <c r="A306" s="85" t="s">
        <v>74</v>
      </c>
      <c r="B306" s="85" t="s">
        <v>2</v>
      </c>
      <c r="C306" s="85" t="s">
        <v>211</v>
      </c>
      <c r="D306" s="85" t="s">
        <v>212</v>
      </c>
      <c r="E306" s="85" t="s">
        <v>105</v>
      </c>
      <c r="F306" s="85" t="s">
        <v>106</v>
      </c>
      <c r="G306" s="28">
        <v>275000</v>
      </c>
      <c r="H306" s="28">
        <v>135000</v>
      </c>
      <c r="I306" s="13">
        <v>111290.98</v>
      </c>
    </row>
    <row r="307" spans="1:9" s="2" customFormat="1" ht="45" customHeight="1" x14ac:dyDescent="0.25">
      <c r="A307" s="85" t="s">
        <v>74</v>
      </c>
      <c r="B307" s="85" t="s">
        <v>2</v>
      </c>
      <c r="C307" s="85" t="s">
        <v>211</v>
      </c>
      <c r="D307" s="85" t="s">
        <v>212</v>
      </c>
      <c r="E307" s="85" t="s">
        <v>163</v>
      </c>
      <c r="F307" s="85" t="s">
        <v>164</v>
      </c>
      <c r="G307" s="28">
        <v>75000</v>
      </c>
      <c r="H307" s="28">
        <v>41000</v>
      </c>
      <c r="I307" s="13">
        <v>35886.26</v>
      </c>
    </row>
    <row r="308" spans="1:9" s="2" customFormat="1" ht="45" customHeight="1" x14ac:dyDescent="0.25">
      <c r="A308" s="85" t="s">
        <v>74</v>
      </c>
      <c r="B308" s="85" t="s">
        <v>2</v>
      </c>
      <c r="C308" s="85" t="s">
        <v>211</v>
      </c>
      <c r="D308" s="85" t="s">
        <v>212</v>
      </c>
      <c r="E308" s="85">
        <v>200301</v>
      </c>
      <c r="F308" s="85" t="s">
        <v>166</v>
      </c>
      <c r="G308" s="28">
        <v>0</v>
      </c>
      <c r="H308" s="28">
        <v>0</v>
      </c>
      <c r="I308" s="13">
        <v>0</v>
      </c>
    </row>
    <row r="309" spans="1:9" s="2" customFormat="1" ht="45" customHeight="1" x14ac:dyDescent="0.25">
      <c r="A309" s="85" t="s">
        <v>74</v>
      </c>
      <c r="B309" s="85" t="s">
        <v>2</v>
      </c>
      <c r="C309" s="85" t="s">
        <v>211</v>
      </c>
      <c r="D309" s="85" t="s">
        <v>212</v>
      </c>
      <c r="E309" s="85">
        <v>200401</v>
      </c>
      <c r="F309" s="85" t="s">
        <v>204</v>
      </c>
      <c r="G309" s="28">
        <v>0</v>
      </c>
      <c r="H309" s="28">
        <v>0</v>
      </c>
      <c r="I309" s="13">
        <v>0</v>
      </c>
    </row>
    <row r="310" spans="1:9" s="2" customFormat="1" ht="45" customHeight="1" x14ac:dyDescent="0.25">
      <c r="A310" s="85" t="s">
        <v>74</v>
      </c>
      <c r="B310" s="85" t="s">
        <v>2</v>
      </c>
      <c r="C310" s="85" t="s">
        <v>211</v>
      </c>
      <c r="D310" s="85" t="s">
        <v>212</v>
      </c>
      <c r="E310" s="85">
        <v>200402</v>
      </c>
      <c r="F310" s="85" t="s">
        <v>206</v>
      </c>
      <c r="G310" s="28">
        <v>0</v>
      </c>
      <c r="H310" s="28">
        <v>0</v>
      </c>
      <c r="I310" s="13">
        <v>0</v>
      </c>
    </row>
    <row r="311" spans="1:9" s="2" customFormat="1" ht="45" customHeight="1" x14ac:dyDescent="0.25">
      <c r="A311" s="85" t="s">
        <v>74</v>
      </c>
      <c r="B311" s="85" t="s">
        <v>2</v>
      </c>
      <c r="C311" s="85" t="s">
        <v>211</v>
      </c>
      <c r="D311" s="85" t="s">
        <v>212</v>
      </c>
      <c r="E311" s="85">
        <v>200501</v>
      </c>
      <c r="F311" s="85" t="s">
        <v>287</v>
      </c>
      <c r="G311" s="28">
        <v>0</v>
      </c>
      <c r="H311" s="28">
        <v>0</v>
      </c>
      <c r="I311" s="13">
        <v>0</v>
      </c>
    </row>
    <row r="312" spans="1:9" s="2" customFormat="1" ht="45" customHeight="1" x14ac:dyDescent="0.25">
      <c r="A312" s="85" t="s">
        <v>74</v>
      </c>
      <c r="B312" s="85" t="s">
        <v>2</v>
      </c>
      <c r="C312" s="85" t="s">
        <v>211</v>
      </c>
      <c r="D312" s="85" t="s">
        <v>212</v>
      </c>
      <c r="E312" s="85">
        <v>200503</v>
      </c>
      <c r="F312" s="85" t="s">
        <v>246</v>
      </c>
      <c r="G312" s="28">
        <v>0</v>
      </c>
      <c r="H312" s="28">
        <v>0</v>
      </c>
      <c r="I312" s="13">
        <v>0</v>
      </c>
    </row>
    <row r="313" spans="1:9" s="2" customFormat="1" ht="45" customHeight="1" x14ac:dyDescent="0.25">
      <c r="A313" s="85" t="s">
        <v>74</v>
      </c>
      <c r="B313" s="85" t="s">
        <v>2</v>
      </c>
      <c r="C313" s="85" t="s">
        <v>211</v>
      </c>
      <c r="D313" s="85" t="s">
        <v>212</v>
      </c>
      <c r="E313" s="85">
        <v>200530</v>
      </c>
      <c r="F313" s="85" t="s">
        <v>108</v>
      </c>
      <c r="G313" s="28">
        <v>10000</v>
      </c>
      <c r="H313" s="28">
        <v>5000</v>
      </c>
      <c r="I313" s="13">
        <v>5000</v>
      </c>
    </row>
    <row r="314" spans="1:9" s="2" customFormat="1" ht="45" customHeight="1" x14ac:dyDescent="0.25">
      <c r="A314" s="85" t="s">
        <v>74</v>
      </c>
      <c r="B314" s="85" t="s">
        <v>2</v>
      </c>
      <c r="C314" s="85" t="s">
        <v>211</v>
      </c>
      <c r="D314" s="85" t="s">
        <v>212</v>
      </c>
      <c r="E314" s="85" t="s">
        <v>109</v>
      </c>
      <c r="F314" s="85" t="s">
        <v>110</v>
      </c>
      <c r="G314" s="28">
        <v>1000</v>
      </c>
      <c r="H314" s="28">
        <v>1000</v>
      </c>
      <c r="I314" s="13">
        <v>893</v>
      </c>
    </row>
    <row r="315" spans="1:9" s="2" customFormat="1" ht="45" customHeight="1" x14ac:dyDescent="0.25">
      <c r="A315" s="85" t="s">
        <v>74</v>
      </c>
      <c r="B315" s="85" t="s">
        <v>2</v>
      </c>
      <c r="C315" s="85" t="s">
        <v>211</v>
      </c>
      <c r="D315" s="85" t="s">
        <v>212</v>
      </c>
      <c r="E315" s="85">
        <v>200602</v>
      </c>
      <c r="F315" s="85" t="s">
        <v>260</v>
      </c>
      <c r="G315" s="28">
        <v>0</v>
      </c>
      <c r="H315" s="28">
        <v>0</v>
      </c>
      <c r="I315" s="13">
        <v>0</v>
      </c>
    </row>
    <row r="316" spans="1:9" s="2" customFormat="1" ht="45" customHeight="1" x14ac:dyDescent="0.25">
      <c r="A316" s="85" t="s">
        <v>74</v>
      </c>
      <c r="B316" s="85" t="s">
        <v>2</v>
      </c>
      <c r="C316" s="85" t="s">
        <v>211</v>
      </c>
      <c r="D316" s="85" t="s">
        <v>212</v>
      </c>
      <c r="E316" s="85" t="s">
        <v>177</v>
      </c>
      <c r="F316" s="85" t="s">
        <v>178</v>
      </c>
      <c r="G316" s="28">
        <v>2000</v>
      </c>
      <c r="H316" s="28">
        <v>0</v>
      </c>
      <c r="I316" s="13">
        <v>0</v>
      </c>
    </row>
    <row r="317" spans="1:9" s="2" customFormat="1" ht="45" customHeight="1" x14ac:dyDescent="0.25">
      <c r="A317" s="85" t="s">
        <v>74</v>
      </c>
      <c r="B317" s="85" t="s">
        <v>2</v>
      </c>
      <c r="C317" s="85" t="s">
        <v>211</v>
      </c>
      <c r="D317" s="85" t="s">
        <v>212</v>
      </c>
      <c r="E317" s="85">
        <v>201300</v>
      </c>
      <c r="F317" s="85" t="s">
        <v>210</v>
      </c>
      <c r="G317" s="28">
        <v>10000</v>
      </c>
      <c r="H317" s="28">
        <v>6000</v>
      </c>
      <c r="I317" s="13">
        <v>0</v>
      </c>
    </row>
    <row r="318" spans="1:9" s="2" customFormat="1" ht="45" customHeight="1" x14ac:dyDescent="0.25">
      <c r="A318" s="85" t="s">
        <v>74</v>
      </c>
      <c r="B318" s="85" t="s">
        <v>2</v>
      </c>
      <c r="C318" s="85" t="s">
        <v>211</v>
      </c>
      <c r="D318" s="85" t="s">
        <v>212</v>
      </c>
      <c r="E318" s="85">
        <v>201400</v>
      </c>
      <c r="F318" s="85" t="s">
        <v>180</v>
      </c>
      <c r="G318" s="28">
        <v>1000</v>
      </c>
      <c r="H318" s="28">
        <v>0</v>
      </c>
      <c r="I318" s="13">
        <v>0</v>
      </c>
    </row>
    <row r="319" spans="1:9" s="2" customFormat="1" ht="45" customHeight="1" x14ac:dyDescent="0.25">
      <c r="A319" s="85" t="s">
        <v>74</v>
      </c>
      <c r="B319" s="85" t="s">
        <v>2</v>
      </c>
      <c r="C319" s="85" t="s">
        <v>211</v>
      </c>
      <c r="D319" s="85" t="s">
        <v>212</v>
      </c>
      <c r="E319" s="85" t="s">
        <v>119</v>
      </c>
      <c r="F319" s="85" t="s">
        <v>120</v>
      </c>
      <c r="G319" s="28">
        <v>90000</v>
      </c>
      <c r="H319" s="28">
        <v>40000</v>
      </c>
      <c r="I319" s="13">
        <v>30611.58</v>
      </c>
    </row>
    <row r="320" spans="1:9" s="2" customFormat="1" ht="45" customHeight="1" x14ac:dyDescent="0.25">
      <c r="A320" s="85" t="s">
        <v>74</v>
      </c>
      <c r="B320" s="85" t="s">
        <v>2</v>
      </c>
      <c r="C320" s="85" t="s">
        <v>211</v>
      </c>
      <c r="D320" s="85" t="s">
        <v>212</v>
      </c>
      <c r="E320" s="85" t="s">
        <v>167</v>
      </c>
      <c r="F320" s="85" t="s">
        <v>168</v>
      </c>
      <c r="G320" s="28">
        <v>1399000</v>
      </c>
      <c r="H320" s="28">
        <v>765600</v>
      </c>
      <c r="I320" s="13">
        <v>763794.22</v>
      </c>
    </row>
    <row r="321" spans="1:11" s="2" customFormat="1" ht="45" customHeight="1" x14ac:dyDescent="0.25">
      <c r="A321" s="85" t="s">
        <v>74</v>
      </c>
      <c r="B321" s="85" t="s">
        <v>2</v>
      </c>
      <c r="C321" s="85" t="s">
        <v>211</v>
      </c>
      <c r="D321" s="85" t="s">
        <v>212</v>
      </c>
      <c r="E321" s="85">
        <v>591100</v>
      </c>
      <c r="F321" s="85" t="s">
        <v>285</v>
      </c>
      <c r="G321" s="28">
        <v>600000</v>
      </c>
      <c r="H321" s="28">
        <v>200000</v>
      </c>
      <c r="I321" s="13">
        <v>0</v>
      </c>
    </row>
    <row r="322" spans="1:11" s="2" customFormat="1" ht="45" customHeight="1" x14ac:dyDescent="0.25">
      <c r="A322" s="85" t="s">
        <v>74</v>
      </c>
      <c r="B322" s="85" t="s">
        <v>2</v>
      </c>
      <c r="C322" s="85" t="s">
        <v>211</v>
      </c>
      <c r="D322" s="85" t="s">
        <v>212</v>
      </c>
      <c r="E322" s="85" t="s">
        <v>123</v>
      </c>
      <c r="F322" s="85" t="s">
        <v>124</v>
      </c>
      <c r="G322" s="28">
        <v>59000</v>
      </c>
      <c r="H322" s="28">
        <v>36000</v>
      </c>
      <c r="I322" s="13">
        <v>35168</v>
      </c>
    </row>
    <row r="323" spans="1:11" s="2" customFormat="1" ht="75" x14ac:dyDescent="0.25">
      <c r="A323" s="85" t="s">
        <v>74</v>
      </c>
      <c r="B323" s="85" t="s">
        <v>2</v>
      </c>
      <c r="C323" s="85" t="s">
        <v>211</v>
      </c>
      <c r="D323" s="85" t="s">
        <v>212</v>
      </c>
      <c r="E323" s="85">
        <v>850101</v>
      </c>
      <c r="F323" s="85" t="s">
        <v>389</v>
      </c>
      <c r="G323" s="28">
        <v>0</v>
      </c>
      <c r="H323" s="28">
        <v>0</v>
      </c>
      <c r="I323" s="13">
        <v>0</v>
      </c>
    </row>
    <row r="324" spans="1:11" s="2" customFormat="1" x14ac:dyDescent="0.25">
      <c r="A324" s="99" t="s">
        <v>303</v>
      </c>
      <c r="B324" s="99"/>
      <c r="C324" s="99"/>
      <c r="D324" s="99"/>
      <c r="E324" s="99"/>
      <c r="F324" s="99"/>
      <c r="G324" s="89">
        <f>SUM(G200:G323)</f>
        <v>123485000</v>
      </c>
      <c r="H324" s="89">
        <f t="shared" ref="H324:I324" si="8">SUM(H200:H323)</f>
        <v>67084600</v>
      </c>
      <c r="I324" s="89">
        <f t="shared" si="8"/>
        <v>65182288.980000012</v>
      </c>
      <c r="J324" s="94"/>
      <c r="K324" s="94"/>
    </row>
    <row r="325" spans="1:11" s="45" customFormat="1" ht="45" customHeight="1" x14ac:dyDescent="0.25">
      <c r="A325" s="87" t="s">
        <v>74</v>
      </c>
      <c r="B325" s="87" t="s">
        <v>2</v>
      </c>
      <c r="C325" s="44">
        <v>740502</v>
      </c>
      <c r="D325" s="87" t="s">
        <v>290</v>
      </c>
      <c r="E325" s="44">
        <v>203000</v>
      </c>
      <c r="F325" s="87" t="s">
        <v>106</v>
      </c>
      <c r="G325" s="87">
        <v>0</v>
      </c>
      <c r="H325" s="87">
        <v>0</v>
      </c>
      <c r="I325" s="87">
        <v>0</v>
      </c>
    </row>
    <row r="326" spans="1:11" s="2" customFormat="1" x14ac:dyDescent="0.25">
      <c r="A326" s="99" t="s">
        <v>305</v>
      </c>
      <c r="B326" s="99"/>
      <c r="C326" s="99"/>
      <c r="D326" s="99"/>
      <c r="E326" s="99"/>
      <c r="F326" s="99"/>
      <c r="G326" s="89">
        <f>SUM(G325)</f>
        <v>0</v>
      </c>
      <c r="H326" s="89">
        <f t="shared" ref="H326:I326" si="9">SUM(H325)</f>
        <v>0</v>
      </c>
      <c r="I326" s="89">
        <f t="shared" si="9"/>
        <v>0</v>
      </c>
    </row>
    <row r="327" spans="1:11" s="2" customFormat="1" ht="45" customHeight="1" x14ac:dyDescent="0.25">
      <c r="A327" s="85" t="s">
        <v>74</v>
      </c>
      <c r="B327" s="85" t="s">
        <v>2</v>
      </c>
      <c r="C327" s="85" t="s">
        <v>213</v>
      </c>
      <c r="D327" s="85" t="s">
        <v>214</v>
      </c>
      <c r="E327" s="85">
        <v>200101</v>
      </c>
      <c r="F327" s="85" t="s">
        <v>92</v>
      </c>
      <c r="G327" s="28">
        <v>2492</v>
      </c>
      <c r="H327" s="28">
        <v>2492</v>
      </c>
      <c r="I327" s="13">
        <v>0</v>
      </c>
    </row>
    <row r="328" spans="1:11" s="2" customFormat="1" ht="60" x14ac:dyDescent="0.25">
      <c r="A328" s="85" t="s">
        <v>74</v>
      </c>
      <c r="B328" s="85" t="s">
        <v>2</v>
      </c>
      <c r="C328" s="85" t="s">
        <v>213</v>
      </c>
      <c r="D328" s="85" t="s">
        <v>214</v>
      </c>
      <c r="E328" s="85" t="s">
        <v>99</v>
      </c>
      <c r="F328" s="85" t="s">
        <v>100</v>
      </c>
      <c r="G328" s="28">
        <v>2500</v>
      </c>
      <c r="H328" s="28">
        <v>2500</v>
      </c>
      <c r="I328" s="13">
        <v>1054.01</v>
      </c>
    </row>
    <row r="329" spans="1:11" s="2" customFormat="1" ht="60" x14ac:dyDescent="0.25">
      <c r="A329" s="85" t="s">
        <v>74</v>
      </c>
      <c r="B329" s="85" t="s">
        <v>2</v>
      </c>
      <c r="C329" s="85" t="s">
        <v>213</v>
      </c>
      <c r="D329" s="85" t="s">
        <v>214</v>
      </c>
      <c r="E329" s="85">
        <v>200108</v>
      </c>
      <c r="F329" s="85" t="s">
        <v>102</v>
      </c>
      <c r="G329" s="28">
        <v>921</v>
      </c>
      <c r="H329" s="28">
        <v>921</v>
      </c>
      <c r="I329" s="13">
        <v>0</v>
      </c>
    </row>
    <row r="330" spans="1:11" s="2" customFormat="1" ht="60" x14ac:dyDescent="0.25">
      <c r="A330" s="85" t="s">
        <v>74</v>
      </c>
      <c r="B330" s="85" t="s">
        <v>2</v>
      </c>
      <c r="C330" s="85" t="s">
        <v>213</v>
      </c>
      <c r="D330" s="85" t="s">
        <v>214</v>
      </c>
      <c r="E330" s="85">
        <v>200109</v>
      </c>
      <c r="F330" s="85" t="s">
        <v>104</v>
      </c>
      <c r="G330" s="28">
        <v>0</v>
      </c>
      <c r="H330" s="28">
        <v>0</v>
      </c>
      <c r="I330" s="13">
        <v>0</v>
      </c>
    </row>
    <row r="331" spans="1:11" s="2" customFormat="1" ht="60" x14ac:dyDescent="0.25">
      <c r="A331" s="85" t="s">
        <v>74</v>
      </c>
      <c r="B331" s="85" t="s">
        <v>2</v>
      </c>
      <c r="C331" s="85" t="s">
        <v>213</v>
      </c>
      <c r="D331" s="85" t="s">
        <v>214</v>
      </c>
      <c r="E331" s="85">
        <v>200200</v>
      </c>
      <c r="F331" s="85" t="s">
        <v>164</v>
      </c>
      <c r="G331" s="28">
        <v>6167</v>
      </c>
      <c r="H331" s="28">
        <v>6167</v>
      </c>
      <c r="I331" s="13">
        <v>0</v>
      </c>
    </row>
    <row r="332" spans="1:11" s="2" customFormat="1" ht="60" x14ac:dyDescent="0.25">
      <c r="A332" s="85" t="s">
        <v>74</v>
      </c>
      <c r="B332" s="85" t="s">
        <v>2</v>
      </c>
      <c r="C332" s="85" t="s">
        <v>213</v>
      </c>
      <c r="D332" s="85" t="s">
        <v>214</v>
      </c>
      <c r="E332" s="85">
        <v>200404</v>
      </c>
      <c r="F332" s="85" t="s">
        <v>242</v>
      </c>
      <c r="G332" s="28">
        <v>0</v>
      </c>
      <c r="H332" s="28">
        <v>0</v>
      </c>
      <c r="I332" s="13">
        <v>0</v>
      </c>
    </row>
    <row r="333" spans="1:11" s="2" customFormat="1" ht="60" x14ac:dyDescent="0.25">
      <c r="A333" s="85" t="s">
        <v>74</v>
      </c>
      <c r="B333" s="85" t="s">
        <v>2</v>
      </c>
      <c r="C333" s="85" t="s">
        <v>213</v>
      </c>
      <c r="D333" s="85" t="s">
        <v>214</v>
      </c>
      <c r="E333" s="85">
        <v>200530</v>
      </c>
      <c r="F333" s="85" t="s">
        <v>108</v>
      </c>
      <c r="G333" s="28">
        <v>630</v>
      </c>
      <c r="H333" s="28">
        <v>630</v>
      </c>
      <c r="I333" s="13">
        <v>0</v>
      </c>
    </row>
    <row r="334" spans="1:11" s="2" customFormat="1" ht="60" x14ac:dyDescent="0.25">
      <c r="A334" s="85" t="s">
        <v>74</v>
      </c>
      <c r="B334" s="85" t="s">
        <v>2</v>
      </c>
      <c r="C334" s="85" t="s">
        <v>213</v>
      </c>
      <c r="D334" s="85" t="s">
        <v>214</v>
      </c>
      <c r="E334" s="85">
        <v>203030</v>
      </c>
      <c r="F334" s="85" t="s">
        <v>120</v>
      </c>
      <c r="G334" s="28">
        <v>7290</v>
      </c>
      <c r="H334" s="28">
        <v>7290</v>
      </c>
      <c r="I334" s="13">
        <v>0</v>
      </c>
    </row>
    <row r="335" spans="1:11" s="2" customFormat="1" ht="60" x14ac:dyDescent="0.25">
      <c r="A335" s="85" t="s">
        <v>74</v>
      </c>
      <c r="B335" s="85" t="s">
        <v>2</v>
      </c>
      <c r="C335" s="85" t="s">
        <v>213</v>
      </c>
      <c r="D335" s="85" t="s">
        <v>214</v>
      </c>
      <c r="E335" s="85">
        <v>591100</v>
      </c>
      <c r="F335" s="85" t="s">
        <v>285</v>
      </c>
      <c r="G335" s="28">
        <v>5000000</v>
      </c>
      <c r="H335" s="28">
        <v>2949000</v>
      </c>
      <c r="I335" s="13">
        <v>545118.87</v>
      </c>
    </row>
    <row r="336" spans="1:11" s="2" customFormat="1" x14ac:dyDescent="0.25">
      <c r="A336" s="97" t="s">
        <v>306</v>
      </c>
      <c r="B336" s="97"/>
      <c r="C336" s="97"/>
      <c r="D336" s="97"/>
      <c r="E336" s="97"/>
      <c r="F336" s="97"/>
      <c r="G336" s="28">
        <f>SUM(G327:G335)</f>
        <v>5020000</v>
      </c>
      <c r="H336" s="28">
        <f t="shared" ref="H336:I336" si="10">SUM(H327:H335)</f>
        <v>2969000</v>
      </c>
      <c r="I336" s="28">
        <f t="shared" si="10"/>
        <v>546172.88</v>
      </c>
    </row>
    <row r="337" spans="1:9" s="2" customFormat="1" ht="30" customHeight="1" x14ac:dyDescent="0.25">
      <c r="A337" s="85" t="s">
        <v>74</v>
      </c>
      <c r="B337" s="85" t="s">
        <v>2</v>
      </c>
      <c r="C337" s="85" t="s">
        <v>215</v>
      </c>
      <c r="D337" s="85" t="s">
        <v>216</v>
      </c>
      <c r="E337" s="85" t="s">
        <v>129</v>
      </c>
      <c r="F337" s="85" t="s">
        <v>130</v>
      </c>
      <c r="G337" s="28">
        <v>880000</v>
      </c>
      <c r="H337" s="28">
        <v>452000</v>
      </c>
      <c r="I337" s="13">
        <v>452000</v>
      </c>
    </row>
    <row r="338" spans="1:9" s="2" customFormat="1" x14ac:dyDescent="0.25">
      <c r="A338" s="97" t="s">
        <v>307</v>
      </c>
      <c r="B338" s="97"/>
      <c r="C338" s="97"/>
      <c r="D338" s="97"/>
      <c r="E338" s="97"/>
      <c r="F338" s="97"/>
      <c r="G338" s="28">
        <f>SUM(G337)</f>
        <v>880000</v>
      </c>
      <c r="H338" s="28">
        <f t="shared" ref="H338:I338" si="11">SUM(H337)</f>
        <v>452000</v>
      </c>
      <c r="I338" s="28">
        <f t="shared" si="11"/>
        <v>452000</v>
      </c>
    </row>
    <row r="339" spans="1:9" s="2" customFormat="1" ht="15" customHeight="1" x14ac:dyDescent="0.25">
      <c r="A339" s="85" t="s">
        <v>74</v>
      </c>
      <c r="B339" s="85" t="s">
        <v>2</v>
      </c>
      <c r="C339" s="85" t="s">
        <v>217</v>
      </c>
      <c r="D339" s="85" t="s">
        <v>218</v>
      </c>
      <c r="E339" s="85" t="s">
        <v>77</v>
      </c>
      <c r="F339" s="85" t="s">
        <v>78</v>
      </c>
      <c r="G339" s="28">
        <v>2420000</v>
      </c>
      <c r="H339" s="28">
        <v>1199000</v>
      </c>
      <c r="I339" s="13">
        <v>1017966</v>
      </c>
    </row>
    <row r="340" spans="1:9" s="2" customFormat="1" ht="15" customHeight="1" x14ac:dyDescent="0.25">
      <c r="A340" s="85" t="s">
        <v>74</v>
      </c>
      <c r="B340" s="85" t="s">
        <v>2</v>
      </c>
      <c r="C340" s="85" t="s">
        <v>217</v>
      </c>
      <c r="D340" s="85" t="s">
        <v>218</v>
      </c>
      <c r="E340" s="85">
        <v>100113</v>
      </c>
      <c r="F340" s="85" t="s">
        <v>282</v>
      </c>
      <c r="G340" s="28">
        <v>5000</v>
      </c>
      <c r="H340" s="28">
        <v>5000</v>
      </c>
      <c r="I340" s="13">
        <v>3020</v>
      </c>
    </row>
    <row r="341" spans="1:9" s="2" customFormat="1" ht="15" customHeight="1" x14ac:dyDescent="0.25">
      <c r="A341" s="85" t="s">
        <v>74</v>
      </c>
      <c r="B341" s="85" t="s">
        <v>2</v>
      </c>
      <c r="C341" s="85" t="s">
        <v>217</v>
      </c>
      <c r="D341" s="85" t="s">
        <v>218</v>
      </c>
      <c r="E341" s="85">
        <v>100117</v>
      </c>
      <c r="F341" s="85" t="s">
        <v>276</v>
      </c>
      <c r="G341" s="28">
        <v>99000</v>
      </c>
      <c r="H341" s="28">
        <v>51000</v>
      </c>
      <c r="I341" s="13">
        <v>39017</v>
      </c>
    </row>
    <row r="342" spans="1:9" s="2" customFormat="1" ht="30" customHeight="1" x14ac:dyDescent="0.25">
      <c r="A342" s="85" t="s">
        <v>74</v>
      </c>
      <c r="B342" s="85" t="s">
        <v>2</v>
      </c>
      <c r="C342" s="85" t="s">
        <v>217</v>
      </c>
      <c r="D342" s="85" t="s">
        <v>218</v>
      </c>
      <c r="E342" s="85">
        <v>100130</v>
      </c>
      <c r="F342" s="85" t="s">
        <v>84</v>
      </c>
      <c r="G342" s="28">
        <v>50000</v>
      </c>
      <c r="H342" s="28">
        <v>40000</v>
      </c>
      <c r="I342" s="13">
        <v>17443</v>
      </c>
    </row>
    <row r="343" spans="1:9" s="2" customFormat="1" ht="15" customHeight="1" x14ac:dyDescent="0.25">
      <c r="A343" s="85" t="s">
        <v>74</v>
      </c>
      <c r="B343" s="85" t="s">
        <v>2</v>
      </c>
      <c r="C343" s="85" t="s">
        <v>217</v>
      </c>
      <c r="D343" s="85" t="s">
        <v>218</v>
      </c>
      <c r="E343" s="85">
        <v>100206</v>
      </c>
      <c r="F343" s="85" t="s">
        <v>283</v>
      </c>
      <c r="G343" s="28">
        <v>37000</v>
      </c>
      <c r="H343" s="28">
        <v>37000</v>
      </c>
      <c r="I343" s="13">
        <v>30270</v>
      </c>
    </row>
    <row r="344" spans="1:9" s="2" customFormat="1" ht="30" customHeight="1" x14ac:dyDescent="0.25">
      <c r="A344" s="85" t="s">
        <v>74</v>
      </c>
      <c r="B344" s="85" t="s">
        <v>2</v>
      </c>
      <c r="C344" s="85" t="s">
        <v>217</v>
      </c>
      <c r="D344" s="85" t="s">
        <v>218</v>
      </c>
      <c r="E344" s="85" t="s">
        <v>89</v>
      </c>
      <c r="F344" s="85" t="s">
        <v>90</v>
      </c>
      <c r="G344" s="28">
        <v>56000</v>
      </c>
      <c r="H344" s="28">
        <v>28000</v>
      </c>
      <c r="I344" s="13">
        <v>23782</v>
      </c>
    </row>
    <row r="345" spans="1:9" s="2" customFormat="1" ht="15" customHeight="1" x14ac:dyDescent="0.25">
      <c r="A345" s="85" t="s">
        <v>74</v>
      </c>
      <c r="B345" s="85" t="s">
        <v>2</v>
      </c>
      <c r="C345" s="85" t="s">
        <v>217</v>
      </c>
      <c r="D345" s="85" t="s">
        <v>218</v>
      </c>
      <c r="E345" s="85">
        <v>200101</v>
      </c>
      <c r="F345" s="85" t="s">
        <v>92</v>
      </c>
      <c r="G345" s="28">
        <v>19000</v>
      </c>
      <c r="H345" s="28">
        <v>8000</v>
      </c>
      <c r="I345" s="13">
        <v>640.70000000000005</v>
      </c>
    </row>
    <row r="346" spans="1:9" s="2" customFormat="1" ht="30" customHeight="1" x14ac:dyDescent="0.25">
      <c r="A346" s="85" t="s">
        <v>74</v>
      </c>
      <c r="B346" s="85" t="s">
        <v>2</v>
      </c>
      <c r="C346" s="85" t="s">
        <v>217</v>
      </c>
      <c r="D346" s="85" t="s">
        <v>218</v>
      </c>
      <c r="E346" s="85">
        <v>200102</v>
      </c>
      <c r="F346" s="85" t="s">
        <v>176</v>
      </c>
      <c r="G346" s="28">
        <v>6000</v>
      </c>
      <c r="H346" s="28">
        <v>3000</v>
      </c>
      <c r="I346" s="13">
        <v>0</v>
      </c>
    </row>
    <row r="347" spans="1:9" s="2" customFormat="1" ht="30" customHeight="1" x14ac:dyDescent="0.25">
      <c r="A347" s="85" t="s">
        <v>74</v>
      </c>
      <c r="B347" s="85" t="s">
        <v>2</v>
      </c>
      <c r="C347" s="85" t="s">
        <v>217</v>
      </c>
      <c r="D347" s="85" t="s">
        <v>218</v>
      </c>
      <c r="E347" s="85" t="s">
        <v>93</v>
      </c>
      <c r="F347" s="85" t="s">
        <v>94</v>
      </c>
      <c r="G347" s="28">
        <v>57775</v>
      </c>
      <c r="H347" s="28">
        <v>51775</v>
      </c>
      <c r="I347" s="13">
        <v>42579.65</v>
      </c>
    </row>
    <row r="348" spans="1:9" s="2" customFormat="1" ht="15" customHeight="1" x14ac:dyDescent="0.25">
      <c r="A348" s="85" t="s">
        <v>74</v>
      </c>
      <c r="B348" s="85" t="s">
        <v>2</v>
      </c>
      <c r="C348" s="85" t="s">
        <v>217</v>
      </c>
      <c r="D348" s="85" t="s">
        <v>218</v>
      </c>
      <c r="E348" s="85" t="s">
        <v>95</v>
      </c>
      <c r="F348" s="85" t="s">
        <v>96</v>
      </c>
      <c r="G348" s="28">
        <v>11000</v>
      </c>
      <c r="H348" s="28">
        <v>9000</v>
      </c>
      <c r="I348" s="13">
        <v>3938.47</v>
      </c>
    </row>
    <row r="349" spans="1:9" s="2" customFormat="1" ht="15" customHeight="1" x14ac:dyDescent="0.25">
      <c r="A349" s="85" t="s">
        <v>74</v>
      </c>
      <c r="B349" s="85" t="s">
        <v>2</v>
      </c>
      <c r="C349" s="85" t="s">
        <v>217</v>
      </c>
      <c r="D349" s="85" t="s">
        <v>218</v>
      </c>
      <c r="E349" s="85">
        <v>200105</v>
      </c>
      <c r="F349" s="85" t="s">
        <v>238</v>
      </c>
      <c r="G349" s="28">
        <v>70752</v>
      </c>
      <c r="H349" s="28">
        <v>70752</v>
      </c>
      <c r="I349" s="13">
        <v>70143.28</v>
      </c>
    </row>
    <row r="350" spans="1:9" s="2" customFormat="1" ht="15" customHeight="1" x14ac:dyDescent="0.25">
      <c r="A350" s="85" t="s">
        <v>74</v>
      </c>
      <c r="B350" s="85" t="s">
        <v>2</v>
      </c>
      <c r="C350" s="85" t="s">
        <v>217</v>
      </c>
      <c r="D350" s="85" t="s">
        <v>218</v>
      </c>
      <c r="E350" s="85" t="s">
        <v>97</v>
      </c>
      <c r="F350" s="85" t="s">
        <v>98</v>
      </c>
      <c r="G350" s="28">
        <v>30000</v>
      </c>
      <c r="H350" s="28">
        <v>20000</v>
      </c>
      <c r="I350" s="13">
        <v>1231.6199999999999</v>
      </c>
    </row>
    <row r="351" spans="1:9" s="2" customFormat="1" ht="30" customHeight="1" x14ac:dyDescent="0.25">
      <c r="A351" s="85" t="s">
        <v>74</v>
      </c>
      <c r="B351" s="85" t="s">
        <v>2</v>
      </c>
      <c r="C351" s="85" t="s">
        <v>217</v>
      </c>
      <c r="D351" s="85" t="s">
        <v>218</v>
      </c>
      <c r="E351" s="85" t="s">
        <v>101</v>
      </c>
      <c r="F351" s="85" t="s">
        <v>102</v>
      </c>
      <c r="G351" s="28">
        <v>23000</v>
      </c>
      <c r="H351" s="28">
        <v>13000</v>
      </c>
      <c r="I351" s="13">
        <v>8346.99</v>
      </c>
    </row>
    <row r="352" spans="1:9" s="2" customFormat="1" ht="45" customHeight="1" x14ac:dyDescent="0.25">
      <c r="A352" s="85" t="s">
        <v>74</v>
      </c>
      <c r="B352" s="85" t="s">
        <v>2</v>
      </c>
      <c r="C352" s="85" t="s">
        <v>217</v>
      </c>
      <c r="D352" s="85" t="s">
        <v>218</v>
      </c>
      <c r="E352" s="85">
        <v>200109</v>
      </c>
      <c r="F352" s="85" t="s">
        <v>104</v>
      </c>
      <c r="G352" s="28">
        <v>4000</v>
      </c>
      <c r="H352" s="28">
        <v>2000</v>
      </c>
      <c r="I352" s="13">
        <v>45</v>
      </c>
    </row>
    <row r="353" spans="1:9" s="2" customFormat="1" ht="45" customHeight="1" x14ac:dyDescent="0.25">
      <c r="A353" s="85" t="s">
        <v>74</v>
      </c>
      <c r="B353" s="85" t="s">
        <v>2</v>
      </c>
      <c r="C353" s="85" t="s">
        <v>217</v>
      </c>
      <c r="D353" s="85" t="s">
        <v>218</v>
      </c>
      <c r="E353" s="85" t="s">
        <v>105</v>
      </c>
      <c r="F353" s="85" t="s">
        <v>106</v>
      </c>
      <c r="G353" s="28">
        <v>74000</v>
      </c>
      <c r="H353" s="28">
        <v>38000</v>
      </c>
      <c r="I353" s="13">
        <v>24000.41</v>
      </c>
    </row>
    <row r="354" spans="1:9" s="2" customFormat="1" ht="15" customHeight="1" x14ac:dyDescent="0.25">
      <c r="A354" s="85" t="s">
        <v>74</v>
      </c>
      <c r="B354" s="85" t="s">
        <v>2</v>
      </c>
      <c r="C354" s="85" t="s">
        <v>217</v>
      </c>
      <c r="D354" s="85" t="s">
        <v>218</v>
      </c>
      <c r="E354" s="85" t="s">
        <v>163</v>
      </c>
      <c r="F354" s="85" t="s">
        <v>164</v>
      </c>
      <c r="G354" s="28">
        <v>17352000</v>
      </c>
      <c r="H354" s="28">
        <v>13000000</v>
      </c>
      <c r="I354" s="13">
        <v>11910689.99</v>
      </c>
    </row>
    <row r="355" spans="1:9" s="2" customFormat="1" ht="15" customHeight="1" x14ac:dyDescent="0.25">
      <c r="A355" s="85" t="s">
        <v>74</v>
      </c>
      <c r="B355" s="85" t="s">
        <v>2</v>
      </c>
      <c r="C355" s="85" t="s">
        <v>217</v>
      </c>
      <c r="D355" s="85" t="s">
        <v>218</v>
      </c>
      <c r="E355" s="85">
        <v>200530</v>
      </c>
      <c r="F355" s="85" t="s">
        <v>108</v>
      </c>
      <c r="G355" s="28">
        <v>36000</v>
      </c>
      <c r="H355" s="28">
        <v>17000</v>
      </c>
      <c r="I355" s="13">
        <v>0</v>
      </c>
    </row>
    <row r="356" spans="1:9" s="2" customFormat="1" ht="30" x14ac:dyDescent="0.25">
      <c r="A356" s="85" t="s">
        <v>74</v>
      </c>
      <c r="B356" s="85" t="s">
        <v>2</v>
      </c>
      <c r="C356" s="85" t="s">
        <v>217</v>
      </c>
      <c r="D356" s="85" t="s">
        <v>218</v>
      </c>
      <c r="E356" s="85">
        <v>200601</v>
      </c>
      <c r="F356" s="85" t="s">
        <v>110</v>
      </c>
      <c r="G356" s="28">
        <v>6000</v>
      </c>
      <c r="H356" s="28">
        <v>4000</v>
      </c>
      <c r="I356" s="13">
        <v>799.57</v>
      </c>
    </row>
    <row r="357" spans="1:9" s="2" customFormat="1" ht="30" customHeight="1" x14ac:dyDescent="0.25">
      <c r="A357" s="85" t="s">
        <v>74</v>
      </c>
      <c r="B357" s="85" t="s">
        <v>2</v>
      </c>
      <c r="C357" s="85" t="s">
        <v>217</v>
      </c>
      <c r="D357" s="85" t="s">
        <v>218</v>
      </c>
      <c r="E357" s="85">
        <v>201100</v>
      </c>
      <c r="F357" s="85" t="s">
        <v>178</v>
      </c>
      <c r="G357" s="28">
        <v>2000</v>
      </c>
      <c r="H357" s="28">
        <v>0</v>
      </c>
      <c r="I357" s="13">
        <v>0</v>
      </c>
    </row>
    <row r="358" spans="1:9" s="2" customFormat="1" ht="15" customHeight="1" x14ac:dyDescent="0.25">
      <c r="A358" s="85" t="s">
        <v>74</v>
      </c>
      <c r="B358" s="85" t="s">
        <v>2</v>
      </c>
      <c r="C358" s="85" t="s">
        <v>217</v>
      </c>
      <c r="D358" s="85" t="s">
        <v>218</v>
      </c>
      <c r="E358" s="85">
        <v>201300</v>
      </c>
      <c r="F358" s="85" t="s">
        <v>210</v>
      </c>
      <c r="G358" s="28">
        <v>65000</v>
      </c>
      <c r="H358" s="28">
        <v>40000</v>
      </c>
      <c r="I358" s="13">
        <v>0</v>
      </c>
    </row>
    <row r="359" spans="1:9" s="2" customFormat="1" ht="15" customHeight="1" x14ac:dyDescent="0.25">
      <c r="A359" s="85" t="s">
        <v>74</v>
      </c>
      <c r="B359" s="85" t="s">
        <v>2</v>
      </c>
      <c r="C359" s="85" t="s">
        <v>217</v>
      </c>
      <c r="D359" s="85" t="s">
        <v>218</v>
      </c>
      <c r="E359" s="85">
        <v>201400</v>
      </c>
      <c r="F359" s="85" t="s">
        <v>180</v>
      </c>
      <c r="G359" s="28">
        <v>2000</v>
      </c>
      <c r="H359" s="28">
        <v>2000</v>
      </c>
      <c r="I359" s="13">
        <v>35</v>
      </c>
    </row>
    <row r="360" spans="1:9" s="2" customFormat="1" ht="77.25" customHeight="1" x14ac:dyDescent="0.25">
      <c r="A360" s="85" t="s">
        <v>74</v>
      </c>
      <c r="B360" s="85" t="s">
        <v>2</v>
      </c>
      <c r="C360" s="85" t="s">
        <v>217</v>
      </c>
      <c r="D360" s="85" t="s">
        <v>218</v>
      </c>
      <c r="E360" s="85">
        <v>202500</v>
      </c>
      <c r="F360" s="85" t="s">
        <v>114</v>
      </c>
      <c r="G360" s="28">
        <v>10000</v>
      </c>
      <c r="H360" s="28">
        <v>6000</v>
      </c>
      <c r="I360" s="13">
        <v>1100</v>
      </c>
    </row>
    <row r="361" spans="1:9" s="2" customFormat="1" ht="30" customHeight="1" x14ac:dyDescent="0.25">
      <c r="A361" s="85" t="s">
        <v>74</v>
      </c>
      <c r="B361" s="85" t="s">
        <v>2</v>
      </c>
      <c r="C361" s="85" t="s">
        <v>217</v>
      </c>
      <c r="D361" s="85" t="s">
        <v>218</v>
      </c>
      <c r="E361" s="85">
        <v>203030</v>
      </c>
      <c r="F361" s="85" t="s">
        <v>120</v>
      </c>
      <c r="G361" s="28">
        <v>5000</v>
      </c>
      <c r="H361" s="28">
        <v>4000</v>
      </c>
      <c r="I361" s="13">
        <v>2464.54</v>
      </c>
    </row>
    <row r="362" spans="1:9" s="2" customFormat="1" ht="30" customHeight="1" x14ac:dyDescent="0.25">
      <c r="A362" s="85" t="s">
        <v>74</v>
      </c>
      <c r="B362" s="85" t="s">
        <v>2</v>
      </c>
      <c r="C362" s="85" t="s">
        <v>217</v>
      </c>
      <c r="D362" s="85" t="s">
        <v>218</v>
      </c>
      <c r="E362" s="85">
        <v>550118</v>
      </c>
      <c r="F362" s="85" t="s">
        <v>371</v>
      </c>
      <c r="G362" s="28">
        <v>3700000</v>
      </c>
      <c r="H362" s="28">
        <v>1700000</v>
      </c>
      <c r="I362" s="13">
        <v>0</v>
      </c>
    </row>
    <row r="363" spans="1:9" s="2" customFormat="1" ht="75" x14ac:dyDescent="0.25">
      <c r="A363" s="85" t="s">
        <v>74</v>
      </c>
      <c r="B363" s="85" t="s">
        <v>2</v>
      </c>
      <c r="C363" s="85" t="s">
        <v>217</v>
      </c>
      <c r="D363" s="85" t="s">
        <v>218</v>
      </c>
      <c r="E363" s="85">
        <v>850101</v>
      </c>
      <c r="F363" s="85" t="s">
        <v>126</v>
      </c>
      <c r="G363" s="28">
        <v>-41527</v>
      </c>
      <c r="H363" s="28">
        <v>-41527</v>
      </c>
      <c r="I363" s="13">
        <v>-41527</v>
      </c>
    </row>
    <row r="364" spans="1:9" s="2" customFormat="1" ht="30" customHeight="1" x14ac:dyDescent="0.25">
      <c r="A364" s="85" t="s">
        <v>74</v>
      </c>
      <c r="B364" s="85" t="s">
        <v>2</v>
      </c>
      <c r="C364" s="85">
        <v>840602</v>
      </c>
      <c r="D364" s="85" t="s">
        <v>379</v>
      </c>
      <c r="E364" s="85">
        <v>550118</v>
      </c>
      <c r="F364" s="85" t="s">
        <v>371</v>
      </c>
      <c r="G364" s="28">
        <v>0</v>
      </c>
      <c r="H364" s="28">
        <v>0</v>
      </c>
      <c r="I364" s="13">
        <v>0</v>
      </c>
    </row>
    <row r="365" spans="1:9" s="2" customFormat="1" ht="60" x14ac:dyDescent="0.25">
      <c r="A365" s="92" t="s">
        <v>74</v>
      </c>
      <c r="B365" s="92" t="s">
        <v>2</v>
      </c>
      <c r="C365" s="92">
        <v>840602</v>
      </c>
      <c r="D365" s="92" t="s">
        <v>379</v>
      </c>
      <c r="E365" s="92">
        <v>550146</v>
      </c>
      <c r="F365" s="92" t="s">
        <v>400</v>
      </c>
      <c r="G365" s="28">
        <v>144930</v>
      </c>
      <c r="H365" s="28">
        <v>144930</v>
      </c>
      <c r="I365" s="13">
        <v>144930</v>
      </c>
    </row>
    <row r="366" spans="1:9" s="2" customFormat="1" x14ac:dyDescent="0.25">
      <c r="A366" s="99" t="s">
        <v>308</v>
      </c>
      <c r="B366" s="99"/>
      <c r="C366" s="99"/>
      <c r="D366" s="99"/>
      <c r="E366" s="99"/>
      <c r="F366" s="99"/>
      <c r="G366" s="89">
        <f>SUM(G339:G365)</f>
        <v>24243930</v>
      </c>
      <c r="H366" s="89">
        <f t="shared" ref="H366:I366" si="12">SUM(H339:H365)</f>
        <v>16451930</v>
      </c>
      <c r="I366" s="89">
        <f t="shared" si="12"/>
        <v>13300916.219999999</v>
      </c>
    </row>
    <row r="367" spans="1:9" s="2" customFormat="1" ht="30" customHeight="1" x14ac:dyDescent="0.25">
      <c r="A367" s="85" t="s">
        <v>74</v>
      </c>
      <c r="B367" s="85" t="s">
        <v>2</v>
      </c>
      <c r="C367" s="85" t="s">
        <v>227</v>
      </c>
      <c r="D367" s="85" t="s">
        <v>228</v>
      </c>
      <c r="E367" s="85" t="s">
        <v>129</v>
      </c>
      <c r="F367" s="85" t="s">
        <v>130</v>
      </c>
      <c r="G367" s="28">
        <v>2150000</v>
      </c>
      <c r="H367" s="28">
        <v>1348000</v>
      </c>
      <c r="I367" s="13">
        <v>1348000</v>
      </c>
    </row>
    <row r="368" spans="1:9" s="2" customFormat="1" x14ac:dyDescent="0.25">
      <c r="A368" s="97" t="s">
        <v>309</v>
      </c>
      <c r="B368" s="97"/>
      <c r="C368" s="97"/>
      <c r="D368" s="97"/>
      <c r="E368" s="97"/>
      <c r="F368" s="97"/>
      <c r="G368" s="28">
        <f>SUM(G367)</f>
        <v>2150000</v>
      </c>
      <c r="H368" s="28">
        <f t="shared" ref="H368:I368" si="13">SUM(H367)</f>
        <v>1348000</v>
      </c>
      <c r="I368" s="28">
        <f t="shared" si="13"/>
        <v>1348000</v>
      </c>
    </row>
    <row r="369" spans="1:9" s="2" customFormat="1" x14ac:dyDescent="0.25">
      <c r="A369" s="98" t="s">
        <v>293</v>
      </c>
      <c r="B369" s="98"/>
      <c r="C369" s="98"/>
      <c r="D369" s="98"/>
      <c r="E369" s="98"/>
      <c r="F369" s="98"/>
      <c r="G369" s="29">
        <f>G92+G102+G105+G119+G133+G162+G164+G199+G324+G326+G336+G338+G366+G368</f>
        <v>274975490</v>
      </c>
      <c r="H369" s="29">
        <f>H92+H102+H105+H119+H133+H162+H164+H199+H324+H326+H336+H338+H366+H368</f>
        <v>150640090</v>
      </c>
      <c r="I369" s="29">
        <f>I92+I102+I105+I119+I133+I162+I164+I199+I324+I326+I336+I338+I366+I368</f>
        <v>130012976.12</v>
      </c>
    </row>
    <row r="370" spans="1:9" s="2" customFormat="1" ht="15" customHeight="1" x14ac:dyDescent="0.25">
      <c r="A370" s="85" t="s">
        <v>74</v>
      </c>
      <c r="B370" s="85" t="s">
        <v>2</v>
      </c>
      <c r="C370" s="85" t="s">
        <v>75</v>
      </c>
      <c r="D370" s="85" t="s">
        <v>76</v>
      </c>
      <c r="E370" s="85">
        <v>710101</v>
      </c>
      <c r="F370" s="85" t="s">
        <v>222</v>
      </c>
      <c r="G370" s="28">
        <v>9944850</v>
      </c>
      <c r="H370" s="28">
        <v>5987600</v>
      </c>
      <c r="I370" s="13">
        <v>448671.92</v>
      </c>
    </row>
    <row r="371" spans="1:9" s="2" customFormat="1" ht="30" customHeight="1" x14ac:dyDescent="0.25">
      <c r="A371" s="85" t="s">
        <v>74</v>
      </c>
      <c r="B371" s="85" t="s">
        <v>2</v>
      </c>
      <c r="C371" s="85" t="s">
        <v>75</v>
      </c>
      <c r="D371" s="85" t="s">
        <v>76</v>
      </c>
      <c r="E371" s="85">
        <v>710102</v>
      </c>
      <c r="F371" s="85" t="s">
        <v>277</v>
      </c>
      <c r="G371" s="28">
        <v>120000</v>
      </c>
      <c r="H371" s="28">
        <v>120000</v>
      </c>
      <c r="I371" s="13">
        <v>113764</v>
      </c>
    </row>
    <row r="372" spans="1:9" s="2" customFormat="1" ht="45" customHeight="1" x14ac:dyDescent="0.25">
      <c r="A372" s="85" t="s">
        <v>74</v>
      </c>
      <c r="B372" s="85" t="s">
        <v>2</v>
      </c>
      <c r="C372" s="85" t="s">
        <v>75</v>
      </c>
      <c r="D372" s="85" t="s">
        <v>76</v>
      </c>
      <c r="E372" s="85">
        <v>710103</v>
      </c>
      <c r="F372" s="85" t="s">
        <v>150</v>
      </c>
      <c r="G372" s="28">
        <v>1061000</v>
      </c>
      <c r="H372" s="28">
        <v>971000</v>
      </c>
      <c r="I372" s="13">
        <v>45032.9</v>
      </c>
    </row>
    <row r="373" spans="1:9" s="2" customFormat="1" ht="15" customHeight="1" x14ac:dyDescent="0.25">
      <c r="A373" s="85" t="s">
        <v>74</v>
      </c>
      <c r="B373" s="85" t="s">
        <v>2</v>
      </c>
      <c r="C373" s="85" t="s">
        <v>75</v>
      </c>
      <c r="D373" s="85" t="s">
        <v>76</v>
      </c>
      <c r="E373" s="85">
        <v>710130</v>
      </c>
      <c r="F373" s="85" t="s">
        <v>278</v>
      </c>
      <c r="G373" s="28">
        <v>1550000</v>
      </c>
      <c r="H373" s="28">
        <v>1250000</v>
      </c>
      <c r="I373" s="13">
        <v>227777.12</v>
      </c>
    </row>
    <row r="374" spans="1:9" s="2" customFormat="1" ht="75" x14ac:dyDescent="0.25">
      <c r="A374" s="85" t="s">
        <v>74</v>
      </c>
      <c r="B374" s="85" t="s">
        <v>2</v>
      </c>
      <c r="C374" s="85" t="s">
        <v>75</v>
      </c>
      <c r="D374" s="85" t="s">
        <v>76</v>
      </c>
      <c r="E374" s="85">
        <v>850102</v>
      </c>
      <c r="F374" s="85" t="s">
        <v>226</v>
      </c>
      <c r="G374" s="28">
        <v>0</v>
      </c>
      <c r="H374" s="28">
        <v>0</v>
      </c>
      <c r="I374" s="13">
        <v>0</v>
      </c>
    </row>
    <row r="375" spans="1:9" s="2" customFormat="1" x14ac:dyDescent="0.25">
      <c r="A375" s="97" t="s">
        <v>295</v>
      </c>
      <c r="B375" s="97"/>
      <c r="C375" s="97"/>
      <c r="D375" s="97"/>
      <c r="E375" s="97"/>
      <c r="F375" s="97"/>
      <c r="G375" s="28">
        <f>SUM(G370:G374)</f>
        <v>12675850</v>
      </c>
      <c r="H375" s="28">
        <f t="shared" ref="H375:I375" si="14">SUM(H370:H374)</f>
        <v>8328600</v>
      </c>
      <c r="I375" s="28">
        <f t="shared" si="14"/>
        <v>835245.94</v>
      </c>
    </row>
    <row r="376" spans="1:9" s="2" customFormat="1" ht="30" customHeight="1" x14ac:dyDescent="0.25">
      <c r="A376" s="85" t="s">
        <v>74</v>
      </c>
      <c r="B376" s="85" t="s">
        <v>2</v>
      </c>
      <c r="C376" s="85" t="s">
        <v>127</v>
      </c>
      <c r="D376" s="85" t="s">
        <v>128</v>
      </c>
      <c r="E376" s="85">
        <v>510229</v>
      </c>
      <c r="F376" s="85" t="s">
        <v>280</v>
      </c>
      <c r="G376" s="28">
        <v>16500</v>
      </c>
      <c r="H376" s="28">
        <v>16500</v>
      </c>
      <c r="I376" s="13">
        <v>0</v>
      </c>
    </row>
    <row r="377" spans="1:9" s="2" customFormat="1" ht="30" customHeight="1" x14ac:dyDescent="0.25">
      <c r="A377" s="85" t="s">
        <v>74</v>
      </c>
      <c r="B377" s="85" t="s">
        <v>2</v>
      </c>
      <c r="C377" s="85" t="s">
        <v>131</v>
      </c>
      <c r="D377" s="85" t="s">
        <v>132</v>
      </c>
      <c r="E377" s="85">
        <v>550113</v>
      </c>
      <c r="F377" s="85" t="s">
        <v>281</v>
      </c>
      <c r="G377" s="28">
        <v>19165000</v>
      </c>
      <c r="H377" s="28">
        <v>13665000</v>
      </c>
      <c r="I377" s="13">
        <v>4869870.72</v>
      </c>
    </row>
    <row r="378" spans="1:9" s="2" customFormat="1" ht="30" customHeight="1" x14ac:dyDescent="0.25">
      <c r="A378" s="85" t="s">
        <v>74</v>
      </c>
      <c r="B378" s="85" t="s">
        <v>2</v>
      </c>
      <c r="C378" s="85" t="s">
        <v>131</v>
      </c>
      <c r="D378" s="85" t="s">
        <v>132</v>
      </c>
      <c r="E378" s="85">
        <v>580101</v>
      </c>
      <c r="F378" s="85" t="s">
        <v>136</v>
      </c>
      <c r="G378" s="28">
        <v>1731070</v>
      </c>
      <c r="H378" s="28">
        <v>1485000</v>
      </c>
      <c r="I378" s="13">
        <v>1483881.41</v>
      </c>
    </row>
    <row r="379" spans="1:9" s="2" customFormat="1" ht="30" customHeight="1" x14ac:dyDescent="0.25">
      <c r="A379" s="85" t="s">
        <v>74</v>
      </c>
      <c r="B379" s="85" t="s">
        <v>2</v>
      </c>
      <c r="C379" s="85" t="s">
        <v>131</v>
      </c>
      <c r="D379" s="85" t="s">
        <v>132</v>
      </c>
      <c r="E379" s="85">
        <v>580102</v>
      </c>
      <c r="F379" s="85" t="s">
        <v>138</v>
      </c>
      <c r="G379" s="28">
        <v>3912200</v>
      </c>
      <c r="H379" s="28">
        <v>1500000</v>
      </c>
      <c r="I379" s="13">
        <v>977370.66</v>
      </c>
    </row>
    <row r="380" spans="1:9" s="2" customFormat="1" ht="30" customHeight="1" x14ac:dyDescent="0.25">
      <c r="A380" s="85" t="s">
        <v>74</v>
      </c>
      <c r="B380" s="85" t="s">
        <v>2</v>
      </c>
      <c r="C380" s="85" t="s">
        <v>131</v>
      </c>
      <c r="D380" s="85" t="s">
        <v>132</v>
      </c>
      <c r="E380" s="85">
        <v>580103</v>
      </c>
      <c r="F380" s="85" t="s">
        <v>220</v>
      </c>
      <c r="G380" s="28">
        <v>6666200</v>
      </c>
      <c r="H380" s="28">
        <v>4666200</v>
      </c>
      <c r="I380" s="13">
        <v>4436595.16</v>
      </c>
    </row>
    <row r="381" spans="1:9" s="2" customFormat="1" ht="30" customHeight="1" x14ac:dyDescent="0.25">
      <c r="A381" s="85" t="s">
        <v>74</v>
      </c>
      <c r="B381" s="85" t="s">
        <v>2</v>
      </c>
      <c r="C381" s="85" t="s">
        <v>131</v>
      </c>
      <c r="D381" s="85" t="s">
        <v>132</v>
      </c>
      <c r="E381" s="85" t="s">
        <v>135</v>
      </c>
      <c r="F381" s="85" t="s">
        <v>136</v>
      </c>
      <c r="G381" s="28">
        <v>854000</v>
      </c>
      <c r="H381" s="28">
        <v>615000</v>
      </c>
      <c r="I381" s="13">
        <v>134269.04999999999</v>
      </c>
    </row>
    <row r="382" spans="1:9" s="2" customFormat="1" ht="30" customHeight="1" x14ac:dyDescent="0.25">
      <c r="A382" s="85" t="s">
        <v>74</v>
      </c>
      <c r="B382" s="85" t="s">
        <v>2</v>
      </c>
      <c r="C382" s="85" t="s">
        <v>131</v>
      </c>
      <c r="D382" s="85" t="s">
        <v>132</v>
      </c>
      <c r="E382" s="85" t="s">
        <v>137</v>
      </c>
      <c r="F382" s="85" t="s">
        <v>138</v>
      </c>
      <c r="G382" s="28">
        <v>1922000</v>
      </c>
      <c r="H382" s="28">
        <v>1200000</v>
      </c>
      <c r="I382" s="13">
        <v>760857.95</v>
      </c>
    </row>
    <row r="383" spans="1:9" s="2" customFormat="1" ht="75" x14ac:dyDescent="0.25">
      <c r="A383" s="85" t="s">
        <v>74</v>
      </c>
      <c r="B383" s="85" t="s">
        <v>2</v>
      </c>
      <c r="C383" s="85" t="s">
        <v>131</v>
      </c>
      <c r="D383" s="85" t="s">
        <v>132</v>
      </c>
      <c r="E383" s="85">
        <v>850102</v>
      </c>
      <c r="F383" s="85" t="s">
        <v>226</v>
      </c>
      <c r="G383" s="28">
        <v>-1415700</v>
      </c>
      <c r="H383" s="28">
        <v>-1415700</v>
      </c>
      <c r="I383" s="13">
        <v>-1415732.02</v>
      </c>
    </row>
    <row r="384" spans="1:9" s="2" customFormat="1" x14ac:dyDescent="0.25">
      <c r="A384" s="97" t="s">
        <v>296</v>
      </c>
      <c r="B384" s="97"/>
      <c r="C384" s="97"/>
      <c r="D384" s="97"/>
      <c r="E384" s="97"/>
      <c r="F384" s="97"/>
      <c r="G384" s="28">
        <f>SUM(G376:G383)</f>
        <v>32851270</v>
      </c>
      <c r="H384" s="28">
        <f>SUM(H376:H383)</f>
        <v>21732000</v>
      </c>
      <c r="I384" s="28">
        <f>SUM(I376:I383)</f>
        <v>11247112.93</v>
      </c>
    </row>
    <row r="385" spans="1:9" s="2" customFormat="1" ht="45" customHeight="1" x14ac:dyDescent="0.25">
      <c r="A385" s="85" t="s">
        <v>74</v>
      </c>
      <c r="B385" s="85" t="s">
        <v>2</v>
      </c>
      <c r="C385" s="85" t="s">
        <v>147</v>
      </c>
      <c r="D385" s="85" t="s">
        <v>148</v>
      </c>
      <c r="E385" s="85" t="s">
        <v>149</v>
      </c>
      <c r="F385" s="85" t="s">
        <v>150</v>
      </c>
      <c r="G385" s="28">
        <v>28000</v>
      </c>
      <c r="H385" s="28">
        <v>28000</v>
      </c>
      <c r="I385" s="13">
        <v>0</v>
      </c>
    </row>
    <row r="386" spans="1:9" s="2" customFormat="1" ht="15" customHeight="1" x14ac:dyDescent="0.25">
      <c r="A386" s="85" t="s">
        <v>74</v>
      </c>
      <c r="B386" s="85" t="s">
        <v>2</v>
      </c>
      <c r="C386" s="85" t="s">
        <v>147</v>
      </c>
      <c r="D386" s="85" t="s">
        <v>148</v>
      </c>
      <c r="E386" s="85">
        <v>710130</v>
      </c>
      <c r="F386" s="85" t="s">
        <v>278</v>
      </c>
      <c r="G386" s="28">
        <v>14000</v>
      </c>
      <c r="H386" s="28">
        <v>14000</v>
      </c>
      <c r="I386" s="13">
        <v>0</v>
      </c>
    </row>
    <row r="387" spans="1:9" s="2" customFormat="1" x14ac:dyDescent="0.25">
      <c r="A387" s="97" t="s">
        <v>298</v>
      </c>
      <c r="B387" s="97"/>
      <c r="C387" s="97"/>
      <c r="D387" s="97"/>
      <c r="E387" s="97"/>
      <c r="F387" s="97"/>
      <c r="G387" s="28">
        <f>SUM(G385:G386)</f>
        <v>42000</v>
      </c>
      <c r="H387" s="28">
        <f t="shared" ref="H387:I387" si="15">SUM(H385:H386)</f>
        <v>42000</v>
      </c>
      <c r="I387" s="28">
        <f t="shared" si="15"/>
        <v>0</v>
      </c>
    </row>
    <row r="388" spans="1:9" s="2" customFormat="1" ht="45" x14ac:dyDescent="0.25">
      <c r="A388" s="85" t="s">
        <v>74</v>
      </c>
      <c r="B388" s="85" t="s">
        <v>2</v>
      </c>
      <c r="C388" s="85" t="s">
        <v>151</v>
      </c>
      <c r="D388" s="85" t="s">
        <v>152</v>
      </c>
      <c r="E388" s="85">
        <v>710102</v>
      </c>
      <c r="F388" s="85" t="s">
        <v>277</v>
      </c>
      <c r="G388" s="28">
        <v>284000</v>
      </c>
      <c r="H388" s="28">
        <v>250000</v>
      </c>
      <c r="I388" s="13">
        <v>92411.77</v>
      </c>
    </row>
    <row r="389" spans="1:9" s="2" customFormat="1" ht="45" x14ac:dyDescent="0.25">
      <c r="A389" s="85" t="s">
        <v>74</v>
      </c>
      <c r="B389" s="85" t="s">
        <v>2</v>
      </c>
      <c r="C389" s="85" t="s">
        <v>151</v>
      </c>
      <c r="D389" s="85" t="s">
        <v>152</v>
      </c>
      <c r="E389" s="85" t="s">
        <v>149</v>
      </c>
      <c r="F389" s="85" t="s">
        <v>150</v>
      </c>
      <c r="G389" s="28">
        <v>225000</v>
      </c>
      <c r="H389" s="28">
        <v>159000</v>
      </c>
      <c r="I389" s="13">
        <v>0</v>
      </c>
    </row>
    <row r="390" spans="1:9" s="2" customFormat="1" x14ac:dyDescent="0.25">
      <c r="A390" s="97" t="s">
        <v>299</v>
      </c>
      <c r="B390" s="97"/>
      <c r="C390" s="97"/>
      <c r="D390" s="97"/>
      <c r="E390" s="97"/>
      <c r="F390" s="97"/>
      <c r="G390" s="28">
        <f>SUM(G388:G389)</f>
        <v>509000</v>
      </c>
      <c r="H390" s="28">
        <f>SUM(H388:H389)</f>
        <v>409000</v>
      </c>
      <c r="I390" s="28">
        <f>SUM(I388:I389)</f>
        <v>92411.77</v>
      </c>
    </row>
    <row r="391" spans="1:9" s="2" customFormat="1" ht="15" customHeight="1" x14ac:dyDescent="0.25">
      <c r="A391" s="85" t="s">
        <v>74</v>
      </c>
      <c r="B391" s="85" t="s">
        <v>2</v>
      </c>
      <c r="C391" s="85" t="s">
        <v>161</v>
      </c>
      <c r="D391" s="85" t="s">
        <v>162</v>
      </c>
      <c r="E391" s="85">
        <v>580201</v>
      </c>
      <c r="F391" s="85" t="s">
        <v>136</v>
      </c>
      <c r="G391" s="28">
        <v>53960</v>
      </c>
      <c r="H391" s="28">
        <v>33600</v>
      </c>
      <c r="I391" s="13">
        <v>1226.72</v>
      </c>
    </row>
    <row r="392" spans="1:9" s="2" customFormat="1" ht="30" customHeight="1" x14ac:dyDescent="0.25">
      <c r="A392" s="85" t="s">
        <v>74</v>
      </c>
      <c r="B392" s="85" t="s">
        <v>2</v>
      </c>
      <c r="C392" s="85" t="s">
        <v>161</v>
      </c>
      <c r="D392" s="85" t="s">
        <v>162</v>
      </c>
      <c r="E392" s="85">
        <v>580202</v>
      </c>
      <c r="F392" s="85" t="s">
        <v>138</v>
      </c>
      <c r="G392" s="28">
        <v>305800</v>
      </c>
      <c r="H392" s="28">
        <v>190000</v>
      </c>
      <c r="I392" s="13">
        <v>0</v>
      </c>
    </row>
    <row r="393" spans="1:9" s="2" customFormat="1" ht="15" customHeight="1" x14ac:dyDescent="0.25">
      <c r="A393" s="85" t="s">
        <v>74</v>
      </c>
      <c r="B393" s="85" t="s">
        <v>2</v>
      </c>
      <c r="C393" s="85" t="s">
        <v>161</v>
      </c>
      <c r="D393" s="85" t="s">
        <v>162</v>
      </c>
      <c r="E393" s="85">
        <v>710101</v>
      </c>
      <c r="F393" s="85" t="s">
        <v>222</v>
      </c>
      <c r="G393" s="28">
        <v>0</v>
      </c>
      <c r="H393" s="28">
        <v>0</v>
      </c>
      <c r="I393" s="13">
        <v>0</v>
      </c>
    </row>
    <row r="394" spans="1:9" s="2" customFormat="1" ht="45" customHeight="1" x14ac:dyDescent="0.25">
      <c r="A394" s="85" t="s">
        <v>74</v>
      </c>
      <c r="B394" s="85" t="s">
        <v>2</v>
      </c>
      <c r="C394" s="85" t="s">
        <v>161</v>
      </c>
      <c r="D394" s="85" t="s">
        <v>162</v>
      </c>
      <c r="E394" s="85">
        <v>710103</v>
      </c>
      <c r="F394" s="85" t="s">
        <v>150</v>
      </c>
      <c r="G394" s="28">
        <v>0</v>
      </c>
      <c r="H394" s="28">
        <v>0</v>
      </c>
      <c r="I394" s="13">
        <v>0</v>
      </c>
    </row>
    <row r="395" spans="1:9" s="2" customFormat="1" ht="15" customHeight="1" x14ac:dyDescent="0.25">
      <c r="A395" s="85" t="s">
        <v>74</v>
      </c>
      <c r="B395" s="85" t="s">
        <v>2</v>
      </c>
      <c r="C395" s="85" t="s">
        <v>161</v>
      </c>
      <c r="D395" s="85" t="s">
        <v>162</v>
      </c>
      <c r="E395" s="85">
        <v>710130</v>
      </c>
      <c r="F395" s="85" t="s">
        <v>278</v>
      </c>
      <c r="G395" s="28">
        <v>232900</v>
      </c>
      <c r="H395" s="28">
        <v>232900</v>
      </c>
      <c r="I395" s="13">
        <v>0</v>
      </c>
    </row>
    <row r="396" spans="1:9" s="2" customFormat="1" ht="30" customHeight="1" x14ac:dyDescent="0.25">
      <c r="A396" s="85" t="s">
        <v>74</v>
      </c>
      <c r="B396" s="85" t="s">
        <v>2</v>
      </c>
      <c r="C396" s="85" t="s">
        <v>161</v>
      </c>
      <c r="D396" s="85" t="s">
        <v>162</v>
      </c>
      <c r="E396" s="85">
        <v>710300</v>
      </c>
      <c r="F396" s="85" t="s">
        <v>254</v>
      </c>
      <c r="G396" s="28">
        <v>750000</v>
      </c>
      <c r="H396" s="28">
        <v>460000</v>
      </c>
      <c r="I396" s="13">
        <v>347975.39</v>
      </c>
    </row>
    <row r="397" spans="1:9" s="2" customFormat="1" x14ac:dyDescent="0.25">
      <c r="A397" s="97" t="s">
        <v>300</v>
      </c>
      <c r="B397" s="97"/>
      <c r="C397" s="97"/>
      <c r="D397" s="97"/>
      <c r="E397" s="97"/>
      <c r="F397" s="97"/>
      <c r="G397" s="28">
        <f>SUM(G391:G396)</f>
        <v>1342660</v>
      </c>
      <c r="H397" s="28">
        <f t="shared" ref="H397:I397" si="16">SUM(H391:H396)</f>
        <v>916500</v>
      </c>
      <c r="I397" s="28">
        <f t="shared" si="16"/>
        <v>349202.11</v>
      </c>
    </row>
    <row r="398" spans="1:9" s="2" customFormat="1" ht="60" x14ac:dyDescent="0.25">
      <c r="A398" s="85" t="s">
        <v>74</v>
      </c>
      <c r="B398" s="85" t="s">
        <v>2</v>
      </c>
      <c r="C398" s="85" t="s">
        <v>169</v>
      </c>
      <c r="D398" s="85" t="s">
        <v>170</v>
      </c>
      <c r="E398" s="85" t="s">
        <v>171</v>
      </c>
      <c r="F398" s="85" t="s">
        <v>172</v>
      </c>
      <c r="G398" s="28">
        <v>32601000</v>
      </c>
      <c r="H398" s="28">
        <v>13365000</v>
      </c>
      <c r="I398" s="13">
        <v>3148489.72</v>
      </c>
    </row>
    <row r="399" spans="1:9" s="2" customFormat="1" x14ac:dyDescent="0.25">
      <c r="A399" s="97" t="s">
        <v>301</v>
      </c>
      <c r="B399" s="97"/>
      <c r="C399" s="97"/>
      <c r="D399" s="97"/>
      <c r="E399" s="97"/>
      <c r="F399" s="97"/>
      <c r="G399" s="28">
        <f>SUM(G398)</f>
        <v>32601000</v>
      </c>
      <c r="H399" s="28">
        <f t="shared" ref="H399:I399" si="17">SUM(H398)</f>
        <v>13365000</v>
      </c>
      <c r="I399" s="28">
        <f t="shared" si="17"/>
        <v>3148489.72</v>
      </c>
    </row>
    <row r="400" spans="1:9" s="2" customFormat="1" ht="45" customHeight="1" x14ac:dyDescent="0.25">
      <c r="A400" s="85" t="s">
        <v>74</v>
      </c>
      <c r="B400" s="85" t="s">
        <v>2</v>
      </c>
      <c r="C400" s="85" t="s">
        <v>173</v>
      </c>
      <c r="D400" s="85" t="s">
        <v>174</v>
      </c>
      <c r="E400" s="85">
        <v>710102</v>
      </c>
      <c r="F400" s="85" t="s">
        <v>277</v>
      </c>
      <c r="G400" s="28">
        <v>0</v>
      </c>
      <c r="H400" s="28">
        <v>0</v>
      </c>
      <c r="I400" s="13">
        <v>0</v>
      </c>
    </row>
    <row r="401" spans="1:9" s="2" customFormat="1" ht="45" customHeight="1" x14ac:dyDescent="0.25">
      <c r="A401" s="85" t="s">
        <v>74</v>
      </c>
      <c r="B401" s="85" t="s">
        <v>2</v>
      </c>
      <c r="C401" s="85" t="s">
        <v>173</v>
      </c>
      <c r="D401" s="85" t="s">
        <v>174</v>
      </c>
      <c r="E401" s="85">
        <v>710103</v>
      </c>
      <c r="F401" s="85" t="s">
        <v>150</v>
      </c>
      <c r="G401" s="28">
        <v>0</v>
      </c>
      <c r="H401" s="28">
        <v>0</v>
      </c>
      <c r="I401" s="13">
        <v>0</v>
      </c>
    </row>
    <row r="402" spans="1:9" s="2" customFormat="1" ht="45" customHeight="1" x14ac:dyDescent="0.25">
      <c r="A402" s="85" t="s">
        <v>74</v>
      </c>
      <c r="B402" s="85" t="s">
        <v>2</v>
      </c>
      <c r="C402" s="85" t="s">
        <v>173</v>
      </c>
      <c r="D402" s="85" t="s">
        <v>174</v>
      </c>
      <c r="E402" s="85">
        <v>710130</v>
      </c>
      <c r="F402" s="85" t="s">
        <v>278</v>
      </c>
      <c r="G402" s="28">
        <v>0</v>
      </c>
      <c r="H402" s="28">
        <v>0</v>
      </c>
      <c r="I402" s="13">
        <v>0</v>
      </c>
    </row>
    <row r="403" spans="1:9" s="2" customFormat="1" ht="30" customHeight="1" x14ac:dyDescent="0.25">
      <c r="A403" s="85" t="s">
        <v>74</v>
      </c>
      <c r="B403" s="85" t="s">
        <v>2</v>
      </c>
      <c r="C403" s="85" t="s">
        <v>183</v>
      </c>
      <c r="D403" s="85" t="s">
        <v>184</v>
      </c>
      <c r="E403" s="85">
        <v>510229</v>
      </c>
      <c r="F403" s="85" t="s">
        <v>280</v>
      </c>
      <c r="G403" s="28">
        <v>379000</v>
      </c>
      <c r="H403" s="28">
        <v>230000</v>
      </c>
      <c r="I403" s="13">
        <v>2850</v>
      </c>
    </row>
    <row r="404" spans="1:9" s="2" customFormat="1" ht="45" x14ac:dyDescent="0.25">
      <c r="A404" s="85" t="s">
        <v>74</v>
      </c>
      <c r="B404" s="85" t="s">
        <v>2</v>
      </c>
      <c r="C404" s="85" t="s">
        <v>185</v>
      </c>
      <c r="D404" s="85" t="s">
        <v>186</v>
      </c>
      <c r="E404" s="85">
        <v>510229</v>
      </c>
      <c r="F404" s="85" t="s">
        <v>280</v>
      </c>
      <c r="G404" s="28">
        <v>356000</v>
      </c>
      <c r="H404" s="28">
        <v>0</v>
      </c>
      <c r="I404" s="13">
        <v>0</v>
      </c>
    </row>
    <row r="405" spans="1:9" s="2" customFormat="1" ht="60" x14ac:dyDescent="0.25">
      <c r="A405" s="85" t="s">
        <v>74</v>
      </c>
      <c r="B405" s="85" t="s">
        <v>2</v>
      </c>
      <c r="C405" s="85">
        <v>670308</v>
      </c>
      <c r="D405" s="85" t="s">
        <v>190</v>
      </c>
      <c r="E405" s="85">
        <v>510229</v>
      </c>
      <c r="F405" s="85" t="s">
        <v>280</v>
      </c>
      <c r="G405" s="28">
        <v>0</v>
      </c>
      <c r="H405" s="28">
        <v>0</v>
      </c>
      <c r="I405" s="13">
        <v>0</v>
      </c>
    </row>
    <row r="406" spans="1:9" s="2" customFormat="1" ht="45" x14ac:dyDescent="0.25">
      <c r="A406" s="85" t="s">
        <v>74</v>
      </c>
      <c r="B406" s="85" t="s">
        <v>2</v>
      </c>
      <c r="C406" s="85">
        <v>675000</v>
      </c>
      <c r="D406" s="85" t="s">
        <v>286</v>
      </c>
      <c r="E406" s="85">
        <v>710101</v>
      </c>
      <c r="F406" s="85" t="s">
        <v>222</v>
      </c>
      <c r="G406" s="28">
        <v>500000</v>
      </c>
      <c r="H406" s="28">
        <v>250000</v>
      </c>
      <c r="I406" s="13">
        <v>0</v>
      </c>
    </row>
    <row r="407" spans="1:9" s="2" customFormat="1" x14ac:dyDescent="0.25">
      <c r="A407" s="97" t="s">
        <v>302</v>
      </c>
      <c r="B407" s="97"/>
      <c r="C407" s="97"/>
      <c r="D407" s="97"/>
      <c r="E407" s="97"/>
      <c r="F407" s="97"/>
      <c r="G407" s="28">
        <f>SUM(G400:G406)</f>
        <v>1235000</v>
      </c>
      <c r="H407" s="28">
        <f t="shared" ref="H407:I407" si="18">SUM(H400:H406)</f>
        <v>480000</v>
      </c>
      <c r="I407" s="28">
        <f t="shared" si="18"/>
        <v>2850</v>
      </c>
    </row>
    <row r="408" spans="1:9" s="2" customFormat="1" ht="30" customHeight="1" x14ac:dyDescent="0.25">
      <c r="A408" s="85" t="s">
        <v>74</v>
      </c>
      <c r="B408" s="85" t="s">
        <v>2</v>
      </c>
      <c r="C408" s="85" t="s">
        <v>197</v>
      </c>
      <c r="D408" s="85" t="s">
        <v>198</v>
      </c>
      <c r="E408" s="85">
        <v>580101</v>
      </c>
      <c r="F408" s="85" t="s">
        <v>136</v>
      </c>
      <c r="G408" s="28">
        <v>224800</v>
      </c>
      <c r="H408" s="28">
        <v>224800</v>
      </c>
      <c r="I408" s="28">
        <v>50644.34</v>
      </c>
    </row>
    <row r="409" spans="1:9" s="2" customFormat="1" ht="30" customHeight="1" x14ac:dyDescent="0.25">
      <c r="A409" s="85" t="s">
        <v>74</v>
      </c>
      <c r="B409" s="85" t="s">
        <v>2</v>
      </c>
      <c r="C409" s="85" t="s">
        <v>197</v>
      </c>
      <c r="D409" s="85" t="s">
        <v>198</v>
      </c>
      <c r="E409" s="85">
        <v>580102</v>
      </c>
      <c r="F409" s="85" t="s">
        <v>138</v>
      </c>
      <c r="G409" s="28">
        <v>1502600</v>
      </c>
      <c r="H409" s="28">
        <v>1502600</v>
      </c>
      <c r="I409" s="28">
        <v>770882.52</v>
      </c>
    </row>
    <row r="410" spans="1:9" s="2" customFormat="1" ht="30" customHeight="1" x14ac:dyDescent="0.25">
      <c r="A410" s="85" t="s">
        <v>74</v>
      </c>
      <c r="B410" s="85" t="s">
        <v>2</v>
      </c>
      <c r="C410" s="85" t="s">
        <v>197</v>
      </c>
      <c r="D410" s="85" t="s">
        <v>198</v>
      </c>
      <c r="E410" s="85">
        <v>580201</v>
      </c>
      <c r="F410" s="85" t="s">
        <v>136</v>
      </c>
      <c r="G410" s="28">
        <v>2753100</v>
      </c>
      <c r="H410" s="28">
        <v>1575000</v>
      </c>
      <c r="I410" s="28">
        <v>487727.15</v>
      </c>
    </row>
    <row r="411" spans="1:9" s="2" customFormat="1" ht="30" customHeight="1" x14ac:dyDescent="0.25">
      <c r="A411" s="85" t="s">
        <v>74</v>
      </c>
      <c r="B411" s="85" t="s">
        <v>2</v>
      </c>
      <c r="C411" s="85" t="s">
        <v>197</v>
      </c>
      <c r="D411" s="85" t="s">
        <v>198</v>
      </c>
      <c r="E411" s="85">
        <v>580202</v>
      </c>
      <c r="F411" s="85" t="s">
        <v>138</v>
      </c>
      <c r="G411" s="28">
        <v>13339900</v>
      </c>
      <c r="H411" s="28">
        <v>6690000</v>
      </c>
      <c r="I411" s="28">
        <v>617073.82999999996</v>
      </c>
    </row>
    <row r="412" spans="1:9" s="2" customFormat="1" ht="30" customHeight="1" x14ac:dyDescent="0.25">
      <c r="A412" s="85" t="s">
        <v>74</v>
      </c>
      <c r="B412" s="85" t="s">
        <v>2</v>
      </c>
      <c r="C412" s="85" t="s">
        <v>197</v>
      </c>
      <c r="D412" s="85" t="s">
        <v>198</v>
      </c>
      <c r="E412" s="85">
        <v>710101</v>
      </c>
      <c r="F412" s="85" t="s">
        <v>222</v>
      </c>
      <c r="G412" s="28">
        <v>1288000</v>
      </c>
      <c r="H412" s="28">
        <v>1288000</v>
      </c>
      <c r="I412" s="13">
        <v>960</v>
      </c>
    </row>
    <row r="413" spans="1:9" s="2" customFormat="1" ht="30" customHeight="1" x14ac:dyDescent="0.25">
      <c r="A413" s="85" t="s">
        <v>74</v>
      </c>
      <c r="B413" s="85" t="s">
        <v>2</v>
      </c>
      <c r="C413" s="85" t="s">
        <v>197</v>
      </c>
      <c r="D413" s="85" t="s">
        <v>198</v>
      </c>
      <c r="E413" s="85">
        <v>710102</v>
      </c>
      <c r="F413" s="85" t="s">
        <v>277</v>
      </c>
      <c r="G413" s="28">
        <v>184000</v>
      </c>
      <c r="H413" s="28">
        <v>0</v>
      </c>
      <c r="I413" s="13">
        <v>0</v>
      </c>
    </row>
    <row r="414" spans="1:9" s="2" customFormat="1" ht="45" customHeight="1" x14ac:dyDescent="0.25">
      <c r="A414" s="85" t="s">
        <v>74</v>
      </c>
      <c r="B414" s="85" t="s">
        <v>2</v>
      </c>
      <c r="C414" s="85" t="s">
        <v>197</v>
      </c>
      <c r="D414" s="85" t="s">
        <v>198</v>
      </c>
      <c r="E414" s="85">
        <v>710103</v>
      </c>
      <c r="F414" s="85" t="s">
        <v>150</v>
      </c>
      <c r="G414" s="28">
        <v>327100</v>
      </c>
      <c r="H414" s="28">
        <v>69500</v>
      </c>
      <c r="I414" s="13">
        <v>3499.9</v>
      </c>
    </row>
    <row r="415" spans="1:9" s="2" customFormat="1" ht="30" x14ac:dyDescent="0.25">
      <c r="A415" s="85" t="s">
        <v>74</v>
      </c>
      <c r="B415" s="85" t="s">
        <v>2</v>
      </c>
      <c r="C415" s="85" t="s">
        <v>197</v>
      </c>
      <c r="D415" s="85" t="s">
        <v>198</v>
      </c>
      <c r="E415" s="85">
        <v>710130</v>
      </c>
      <c r="F415" s="85" t="s">
        <v>278</v>
      </c>
      <c r="G415" s="28">
        <v>30100</v>
      </c>
      <c r="H415" s="28">
        <v>0</v>
      </c>
      <c r="I415" s="13">
        <v>0</v>
      </c>
    </row>
    <row r="416" spans="1:9" s="2" customFormat="1" ht="30" customHeight="1" x14ac:dyDescent="0.25">
      <c r="A416" s="85" t="s">
        <v>74</v>
      </c>
      <c r="B416" s="85" t="s">
        <v>2</v>
      </c>
      <c r="C416" s="85" t="s">
        <v>197</v>
      </c>
      <c r="D416" s="85" t="s">
        <v>198</v>
      </c>
      <c r="E416" s="85">
        <v>710300</v>
      </c>
      <c r="F416" s="85" t="s">
        <v>254</v>
      </c>
      <c r="G416" s="28">
        <v>1163000</v>
      </c>
      <c r="H416" s="28">
        <v>438000</v>
      </c>
      <c r="I416" s="13">
        <v>47173.04</v>
      </c>
    </row>
    <row r="417" spans="1:9" s="2" customFormat="1" ht="30" x14ac:dyDescent="0.25">
      <c r="A417" s="85" t="s">
        <v>74</v>
      </c>
      <c r="B417" s="85" t="s">
        <v>2</v>
      </c>
      <c r="C417" s="85" t="s">
        <v>207</v>
      </c>
      <c r="D417" s="85" t="s">
        <v>208</v>
      </c>
      <c r="E417" s="85">
        <v>580201</v>
      </c>
      <c r="F417" s="85" t="s">
        <v>358</v>
      </c>
      <c r="G417" s="28">
        <v>1273900</v>
      </c>
      <c r="H417" s="28">
        <v>701500</v>
      </c>
      <c r="I417" s="13">
        <v>642783.86</v>
      </c>
    </row>
    <row r="418" spans="1:9" s="2" customFormat="1" ht="30" customHeight="1" x14ac:dyDescent="0.25">
      <c r="A418" s="85" t="s">
        <v>74</v>
      </c>
      <c r="B418" s="85" t="s">
        <v>2</v>
      </c>
      <c r="C418" s="85" t="s">
        <v>207</v>
      </c>
      <c r="D418" s="85" t="s">
        <v>208</v>
      </c>
      <c r="E418" s="85">
        <v>580202</v>
      </c>
      <c r="F418" s="85" t="s">
        <v>138</v>
      </c>
      <c r="G418" s="28">
        <v>5858600</v>
      </c>
      <c r="H418" s="28">
        <v>2948700</v>
      </c>
      <c r="I418" s="13">
        <v>919890.23</v>
      </c>
    </row>
    <row r="419" spans="1:9" s="2" customFormat="1" ht="30" customHeight="1" x14ac:dyDescent="0.25">
      <c r="A419" s="85" t="s">
        <v>74</v>
      </c>
      <c r="B419" s="85" t="s">
        <v>2</v>
      </c>
      <c r="C419" s="85" t="s">
        <v>207</v>
      </c>
      <c r="D419" s="85" t="s">
        <v>208</v>
      </c>
      <c r="E419" s="85">
        <v>710102</v>
      </c>
      <c r="F419" s="85" t="s">
        <v>277</v>
      </c>
      <c r="G419" s="28">
        <v>0</v>
      </c>
      <c r="H419" s="28">
        <v>0</v>
      </c>
      <c r="I419" s="13">
        <v>0</v>
      </c>
    </row>
    <row r="420" spans="1:9" s="2" customFormat="1" ht="45" customHeight="1" x14ac:dyDescent="0.25">
      <c r="A420" s="85" t="s">
        <v>74</v>
      </c>
      <c r="B420" s="85" t="s">
        <v>2</v>
      </c>
      <c r="C420" s="85" t="s">
        <v>207</v>
      </c>
      <c r="D420" s="85" t="s">
        <v>208</v>
      </c>
      <c r="E420" s="85">
        <v>710103</v>
      </c>
      <c r="F420" s="85" t="s">
        <v>150</v>
      </c>
      <c r="G420" s="28">
        <v>82400</v>
      </c>
      <c r="H420" s="28">
        <v>15800</v>
      </c>
      <c r="I420" s="13">
        <v>0</v>
      </c>
    </row>
    <row r="421" spans="1:9" s="2" customFormat="1" ht="30" customHeight="1" x14ac:dyDescent="0.25">
      <c r="A421" s="85" t="s">
        <v>74</v>
      </c>
      <c r="B421" s="85" t="s">
        <v>2</v>
      </c>
      <c r="C421" s="85" t="s">
        <v>207</v>
      </c>
      <c r="D421" s="85" t="s">
        <v>208</v>
      </c>
      <c r="E421" s="85">
        <v>710130</v>
      </c>
      <c r="F421" s="85" t="s">
        <v>278</v>
      </c>
      <c r="G421" s="28">
        <v>14000</v>
      </c>
      <c r="H421" s="28">
        <v>0</v>
      </c>
      <c r="I421" s="13">
        <v>0</v>
      </c>
    </row>
    <row r="422" spans="1:9" s="2" customFormat="1" ht="30" customHeight="1" x14ac:dyDescent="0.25">
      <c r="A422" s="85" t="s">
        <v>74</v>
      </c>
      <c r="B422" s="85" t="s">
        <v>2</v>
      </c>
      <c r="C422" s="85" t="s">
        <v>207</v>
      </c>
      <c r="D422" s="85" t="s">
        <v>208</v>
      </c>
      <c r="E422" s="85">
        <v>710300</v>
      </c>
      <c r="F422" s="85" t="s">
        <v>254</v>
      </c>
      <c r="G422" s="28">
        <v>110400</v>
      </c>
      <c r="H422" s="28">
        <v>0</v>
      </c>
      <c r="I422" s="13">
        <v>0</v>
      </c>
    </row>
    <row r="423" spans="1:9" s="2" customFormat="1" ht="45" customHeight="1" x14ac:dyDescent="0.25">
      <c r="A423" s="85" t="s">
        <v>74</v>
      </c>
      <c r="B423" s="85" t="s">
        <v>2</v>
      </c>
      <c r="C423" s="85" t="s">
        <v>211</v>
      </c>
      <c r="D423" s="85" t="s">
        <v>212</v>
      </c>
      <c r="E423" s="85">
        <v>580101</v>
      </c>
      <c r="F423" s="85" t="s">
        <v>136</v>
      </c>
      <c r="G423" s="28">
        <v>0</v>
      </c>
      <c r="H423" s="28">
        <v>0</v>
      </c>
      <c r="I423" s="13">
        <v>0</v>
      </c>
    </row>
    <row r="424" spans="1:9" s="2" customFormat="1" ht="45" customHeight="1" x14ac:dyDescent="0.25">
      <c r="A424" s="85" t="s">
        <v>74</v>
      </c>
      <c r="B424" s="85" t="s">
        <v>2</v>
      </c>
      <c r="C424" s="85" t="s">
        <v>211</v>
      </c>
      <c r="D424" s="85" t="s">
        <v>212</v>
      </c>
      <c r="E424" s="85">
        <v>580102</v>
      </c>
      <c r="F424" s="85" t="s">
        <v>138</v>
      </c>
      <c r="G424" s="28">
        <v>0</v>
      </c>
      <c r="H424" s="28">
        <v>0</v>
      </c>
      <c r="I424" s="13">
        <v>0</v>
      </c>
    </row>
    <row r="425" spans="1:9" s="2" customFormat="1" ht="45" customHeight="1" x14ac:dyDescent="0.25">
      <c r="A425" s="85" t="s">
        <v>74</v>
      </c>
      <c r="B425" s="85" t="s">
        <v>2</v>
      </c>
      <c r="C425" s="85" t="s">
        <v>211</v>
      </c>
      <c r="D425" s="85" t="s">
        <v>212</v>
      </c>
      <c r="E425" s="85">
        <v>580201</v>
      </c>
      <c r="F425" s="85" t="s">
        <v>136</v>
      </c>
      <c r="G425" s="28">
        <v>0</v>
      </c>
      <c r="H425" s="28">
        <v>0</v>
      </c>
      <c r="I425" s="13">
        <v>0</v>
      </c>
    </row>
    <row r="426" spans="1:9" s="2" customFormat="1" ht="45" customHeight="1" x14ac:dyDescent="0.25">
      <c r="A426" s="85" t="s">
        <v>74</v>
      </c>
      <c r="B426" s="85" t="s">
        <v>2</v>
      </c>
      <c r="C426" s="85" t="s">
        <v>211</v>
      </c>
      <c r="D426" s="85" t="s">
        <v>212</v>
      </c>
      <c r="E426" s="85">
        <v>580202</v>
      </c>
      <c r="F426" s="85" t="s">
        <v>138</v>
      </c>
      <c r="G426" s="28">
        <v>0</v>
      </c>
      <c r="H426" s="28">
        <v>0</v>
      </c>
      <c r="I426" s="13">
        <v>0</v>
      </c>
    </row>
    <row r="427" spans="1:9" s="2" customFormat="1" ht="45" customHeight="1" x14ac:dyDescent="0.25">
      <c r="A427" s="85" t="s">
        <v>74</v>
      </c>
      <c r="B427" s="85" t="s">
        <v>2</v>
      </c>
      <c r="C427" s="85" t="s">
        <v>211</v>
      </c>
      <c r="D427" s="85" t="s">
        <v>212</v>
      </c>
      <c r="E427" s="85">
        <v>710101</v>
      </c>
      <c r="F427" s="85" t="s">
        <v>222</v>
      </c>
      <c r="G427" s="28">
        <v>0</v>
      </c>
      <c r="H427" s="28">
        <v>0</v>
      </c>
      <c r="I427" s="13">
        <v>0</v>
      </c>
    </row>
    <row r="428" spans="1:9" s="2" customFormat="1" ht="45" customHeight="1" x14ac:dyDescent="0.25">
      <c r="A428" s="85" t="s">
        <v>74</v>
      </c>
      <c r="B428" s="85" t="s">
        <v>2</v>
      </c>
      <c r="C428" s="85" t="s">
        <v>211</v>
      </c>
      <c r="D428" s="85" t="s">
        <v>212</v>
      </c>
      <c r="E428" s="85">
        <v>710102</v>
      </c>
      <c r="F428" s="85" t="s">
        <v>277</v>
      </c>
      <c r="G428" s="28">
        <v>0</v>
      </c>
      <c r="H428" s="28">
        <v>0</v>
      </c>
      <c r="I428" s="13">
        <v>0</v>
      </c>
    </row>
    <row r="429" spans="1:9" s="2" customFormat="1" ht="45" customHeight="1" x14ac:dyDescent="0.25">
      <c r="A429" s="85" t="s">
        <v>74</v>
      </c>
      <c r="B429" s="85" t="s">
        <v>2</v>
      </c>
      <c r="C429" s="85" t="s">
        <v>211</v>
      </c>
      <c r="D429" s="85" t="s">
        <v>212</v>
      </c>
      <c r="E429" s="85">
        <v>710103</v>
      </c>
      <c r="F429" s="85" t="s">
        <v>150</v>
      </c>
      <c r="G429" s="28">
        <v>0</v>
      </c>
      <c r="H429" s="28">
        <v>0</v>
      </c>
      <c r="I429" s="13">
        <v>0</v>
      </c>
    </row>
    <row r="430" spans="1:9" s="2" customFormat="1" ht="45" customHeight="1" x14ac:dyDescent="0.25">
      <c r="A430" s="85" t="s">
        <v>74</v>
      </c>
      <c r="B430" s="85" t="s">
        <v>2</v>
      </c>
      <c r="C430" s="85" t="s">
        <v>211</v>
      </c>
      <c r="D430" s="85" t="s">
        <v>212</v>
      </c>
      <c r="E430" s="85">
        <v>710130</v>
      </c>
      <c r="F430" s="85" t="s">
        <v>278</v>
      </c>
      <c r="G430" s="28">
        <v>33000</v>
      </c>
      <c r="H430" s="28">
        <v>0</v>
      </c>
      <c r="I430" s="13">
        <v>0</v>
      </c>
    </row>
    <row r="431" spans="1:9" s="2" customFormat="1" ht="45" x14ac:dyDescent="0.25">
      <c r="A431" s="85" t="s">
        <v>74</v>
      </c>
      <c r="B431" s="85" t="s">
        <v>2</v>
      </c>
      <c r="C431" s="85" t="s">
        <v>211</v>
      </c>
      <c r="D431" s="85" t="s">
        <v>212</v>
      </c>
      <c r="E431" s="85">
        <v>710300</v>
      </c>
      <c r="F431" s="85" t="s">
        <v>254</v>
      </c>
      <c r="G431" s="28">
        <v>250000</v>
      </c>
      <c r="H431" s="28">
        <v>150000</v>
      </c>
      <c r="I431" s="13">
        <v>19028.099999999999</v>
      </c>
    </row>
    <row r="432" spans="1:9" s="2" customFormat="1" ht="75" x14ac:dyDescent="0.25">
      <c r="A432" s="85" t="s">
        <v>74</v>
      </c>
      <c r="B432" s="85" t="s">
        <v>2</v>
      </c>
      <c r="C432" s="85" t="s">
        <v>211</v>
      </c>
      <c r="D432" s="85" t="s">
        <v>212</v>
      </c>
      <c r="E432" s="85">
        <v>850102</v>
      </c>
      <c r="F432" s="85" t="s">
        <v>226</v>
      </c>
      <c r="G432" s="28">
        <v>0</v>
      </c>
      <c r="H432" s="28">
        <v>0</v>
      </c>
      <c r="I432" s="13">
        <v>0</v>
      </c>
    </row>
    <row r="433" spans="1:9" s="2" customFormat="1" x14ac:dyDescent="0.25">
      <c r="A433" s="97" t="s">
        <v>303</v>
      </c>
      <c r="B433" s="97"/>
      <c r="C433" s="97"/>
      <c r="D433" s="97"/>
      <c r="E433" s="97"/>
      <c r="F433" s="97"/>
      <c r="G433" s="28">
        <f>SUM(G408:G432)</f>
        <v>28434900</v>
      </c>
      <c r="H433" s="28">
        <f>SUM(H408:H432)</f>
        <v>15603900</v>
      </c>
      <c r="I433" s="28">
        <f>SUM(I408:I432)</f>
        <v>3559662.9699999997</v>
      </c>
    </row>
    <row r="434" spans="1:9" s="2" customFormat="1" ht="60" x14ac:dyDescent="0.25">
      <c r="A434" s="85" t="s">
        <v>74</v>
      </c>
      <c r="B434" s="85" t="s">
        <v>2</v>
      </c>
      <c r="C434" s="85">
        <v>705000</v>
      </c>
      <c r="D434" s="85" t="s">
        <v>288</v>
      </c>
      <c r="E434" s="85">
        <v>710130</v>
      </c>
      <c r="F434" s="85" t="s">
        <v>278</v>
      </c>
      <c r="G434" s="28">
        <v>5000</v>
      </c>
      <c r="H434" s="28">
        <v>5000</v>
      </c>
      <c r="I434" s="13">
        <v>0</v>
      </c>
    </row>
    <row r="435" spans="1:9" s="2" customFormat="1" x14ac:dyDescent="0.25">
      <c r="A435" s="97" t="s">
        <v>304</v>
      </c>
      <c r="B435" s="97"/>
      <c r="C435" s="97"/>
      <c r="D435" s="97"/>
      <c r="E435" s="97"/>
      <c r="F435" s="97"/>
      <c r="G435" s="28">
        <f>SUM(G434)</f>
        <v>5000</v>
      </c>
      <c r="H435" s="28">
        <f t="shared" ref="H435:I435" si="19">SUM(H434)</f>
        <v>5000</v>
      </c>
      <c r="I435" s="28">
        <f t="shared" si="19"/>
        <v>0</v>
      </c>
    </row>
    <row r="436" spans="1:9" s="2" customFormat="1" ht="30" customHeight="1" x14ac:dyDescent="0.25">
      <c r="A436" s="85" t="s">
        <v>74</v>
      </c>
      <c r="B436" s="85" t="s">
        <v>2</v>
      </c>
      <c r="C436" s="85">
        <v>740300</v>
      </c>
      <c r="D436" s="85" t="s">
        <v>289</v>
      </c>
      <c r="E436" s="85">
        <v>710130</v>
      </c>
      <c r="F436" s="85" t="s">
        <v>278</v>
      </c>
      <c r="G436" s="28">
        <v>15000</v>
      </c>
      <c r="H436" s="28">
        <v>15000</v>
      </c>
      <c r="I436" s="13">
        <v>0</v>
      </c>
    </row>
    <row r="437" spans="1:9" s="2" customFormat="1" ht="45" x14ac:dyDescent="0.25">
      <c r="A437" s="85" t="s">
        <v>74</v>
      </c>
      <c r="B437" s="85" t="s">
        <v>2</v>
      </c>
      <c r="C437" s="85">
        <v>740502</v>
      </c>
      <c r="D437" s="85" t="s">
        <v>290</v>
      </c>
      <c r="E437" s="85">
        <v>580301</v>
      </c>
      <c r="F437" s="85" t="s">
        <v>358</v>
      </c>
      <c r="G437" s="28">
        <v>539180</v>
      </c>
      <c r="H437" s="28">
        <v>239180</v>
      </c>
      <c r="I437" s="13">
        <v>0</v>
      </c>
    </row>
    <row r="438" spans="1:9" s="2" customFormat="1" ht="45" x14ac:dyDescent="0.25">
      <c r="A438" s="85" t="s">
        <v>74</v>
      </c>
      <c r="B438" s="85" t="s">
        <v>2</v>
      </c>
      <c r="C438" s="85">
        <v>740502</v>
      </c>
      <c r="D438" s="85" t="s">
        <v>290</v>
      </c>
      <c r="E438" s="85">
        <v>580302</v>
      </c>
      <c r="F438" s="85" t="s">
        <v>138</v>
      </c>
      <c r="G438" s="28">
        <v>3460030</v>
      </c>
      <c r="H438" s="28">
        <v>350030</v>
      </c>
      <c r="I438" s="13">
        <v>0</v>
      </c>
    </row>
    <row r="439" spans="1:9" s="2" customFormat="1" x14ac:dyDescent="0.25">
      <c r="A439" s="97" t="s">
        <v>305</v>
      </c>
      <c r="B439" s="97"/>
      <c r="C439" s="97"/>
      <c r="D439" s="97"/>
      <c r="E439" s="97"/>
      <c r="F439" s="97"/>
      <c r="G439" s="28">
        <f>SUM(G436:G438)</f>
        <v>4014210</v>
      </c>
      <c r="H439" s="28">
        <f>SUM(H436:H438)</f>
        <v>604210</v>
      </c>
      <c r="I439" s="28">
        <f>SUM(I436:I438)</f>
        <v>0</v>
      </c>
    </row>
    <row r="440" spans="1:9" s="2" customFormat="1" ht="15" customHeight="1" x14ac:dyDescent="0.25">
      <c r="A440" s="85" t="s">
        <v>74</v>
      </c>
      <c r="B440" s="85" t="s">
        <v>2</v>
      </c>
      <c r="C440" s="85" t="s">
        <v>217</v>
      </c>
      <c r="D440" s="85" t="s">
        <v>218</v>
      </c>
      <c r="E440" s="85">
        <v>550113</v>
      </c>
      <c r="F440" s="85" t="s">
        <v>281</v>
      </c>
      <c r="G440" s="28">
        <v>6520000</v>
      </c>
      <c r="H440" s="28">
        <v>1500000</v>
      </c>
      <c r="I440" s="13">
        <v>165410</v>
      </c>
    </row>
    <row r="441" spans="1:9" s="2" customFormat="1" ht="15" customHeight="1" x14ac:dyDescent="0.25">
      <c r="A441" s="85" t="s">
        <v>74</v>
      </c>
      <c r="B441" s="85" t="s">
        <v>2</v>
      </c>
      <c r="C441" s="85" t="s">
        <v>217</v>
      </c>
      <c r="D441" s="85" t="s">
        <v>218</v>
      </c>
      <c r="E441" s="85">
        <v>580101</v>
      </c>
      <c r="F441" s="85" t="s">
        <v>136</v>
      </c>
      <c r="G441" s="28">
        <v>11284920</v>
      </c>
      <c r="H441" s="28">
        <v>11284920</v>
      </c>
      <c r="I441" s="13">
        <v>1499847.97</v>
      </c>
    </row>
    <row r="442" spans="1:9" s="2" customFormat="1" ht="30" customHeight="1" x14ac:dyDescent="0.25">
      <c r="A442" s="85" t="s">
        <v>74</v>
      </c>
      <c r="B442" s="85" t="s">
        <v>2</v>
      </c>
      <c r="C442" s="85" t="s">
        <v>217</v>
      </c>
      <c r="D442" s="85" t="s">
        <v>218</v>
      </c>
      <c r="E442" s="85">
        <v>580102</v>
      </c>
      <c r="F442" s="85" t="s">
        <v>138</v>
      </c>
      <c r="G442" s="28">
        <v>63947940</v>
      </c>
      <c r="H442" s="28">
        <v>63947940</v>
      </c>
      <c r="I442" s="13">
        <v>8499138.4900000002</v>
      </c>
    </row>
    <row r="443" spans="1:9" s="2" customFormat="1" ht="15" customHeight="1" x14ac:dyDescent="0.25">
      <c r="A443" s="85" t="s">
        <v>74</v>
      </c>
      <c r="B443" s="85" t="s">
        <v>2</v>
      </c>
      <c r="C443" s="85" t="s">
        <v>217</v>
      </c>
      <c r="D443" s="85" t="s">
        <v>218</v>
      </c>
      <c r="E443" s="85" t="s">
        <v>219</v>
      </c>
      <c r="F443" s="85" t="s">
        <v>220</v>
      </c>
      <c r="G443" s="28">
        <v>18495350</v>
      </c>
      <c r="H443" s="28">
        <v>18495350</v>
      </c>
      <c r="I443" s="13">
        <v>7239034.6900000004</v>
      </c>
    </row>
    <row r="444" spans="1:9" s="2" customFormat="1" ht="15" customHeight="1" x14ac:dyDescent="0.25">
      <c r="A444" s="85" t="s">
        <v>74</v>
      </c>
      <c r="B444" s="85" t="s">
        <v>2</v>
      </c>
      <c r="C444" s="85" t="s">
        <v>217</v>
      </c>
      <c r="D444" s="85" t="s">
        <v>218</v>
      </c>
      <c r="E444" s="85" t="s">
        <v>221</v>
      </c>
      <c r="F444" s="85" t="s">
        <v>222</v>
      </c>
      <c r="G444" s="28">
        <v>112291000</v>
      </c>
      <c r="H444" s="28">
        <v>79934000</v>
      </c>
      <c r="I444" s="13">
        <v>25444783.600000001</v>
      </c>
    </row>
    <row r="445" spans="1:9" s="2" customFormat="1" ht="30" x14ac:dyDescent="0.25">
      <c r="A445" s="85" t="s">
        <v>74</v>
      </c>
      <c r="B445" s="85" t="s">
        <v>2</v>
      </c>
      <c r="C445" s="85" t="s">
        <v>217</v>
      </c>
      <c r="D445" s="85" t="s">
        <v>218</v>
      </c>
      <c r="E445" s="85">
        <v>710102</v>
      </c>
      <c r="F445" s="85" t="s">
        <v>277</v>
      </c>
      <c r="G445" s="28">
        <v>90000</v>
      </c>
      <c r="H445" s="28">
        <v>0</v>
      </c>
      <c r="I445" s="13">
        <v>0</v>
      </c>
    </row>
    <row r="446" spans="1:9" s="2" customFormat="1" x14ac:dyDescent="0.25">
      <c r="A446" s="85" t="s">
        <v>74</v>
      </c>
      <c r="B446" s="85" t="s">
        <v>2</v>
      </c>
      <c r="C446" s="85" t="s">
        <v>217</v>
      </c>
      <c r="D446" s="85" t="s">
        <v>218</v>
      </c>
      <c r="E446" s="85">
        <v>710130</v>
      </c>
      <c r="F446" s="85" t="s">
        <v>278</v>
      </c>
      <c r="G446" s="28">
        <v>53000</v>
      </c>
      <c r="H446" s="28">
        <v>53000</v>
      </c>
      <c r="I446" s="13">
        <v>0</v>
      </c>
    </row>
    <row r="447" spans="1:9" s="2" customFormat="1" ht="15" customHeight="1" x14ac:dyDescent="0.25">
      <c r="A447" s="85" t="s">
        <v>74</v>
      </c>
      <c r="B447" s="85" t="s">
        <v>2</v>
      </c>
      <c r="C447" s="85" t="s">
        <v>223</v>
      </c>
      <c r="D447" s="85" t="s">
        <v>224</v>
      </c>
      <c r="E447" s="85">
        <v>550113</v>
      </c>
      <c r="F447" s="85" t="s">
        <v>281</v>
      </c>
      <c r="G447" s="28">
        <v>8450000</v>
      </c>
      <c r="H447" s="28">
        <v>3125000</v>
      </c>
      <c r="I447" s="13">
        <v>2193141.06</v>
      </c>
    </row>
    <row r="448" spans="1:9" s="2" customFormat="1" ht="75" x14ac:dyDescent="0.25">
      <c r="A448" s="85" t="s">
        <v>74</v>
      </c>
      <c r="B448" s="85" t="s">
        <v>2</v>
      </c>
      <c r="C448" s="85" t="s">
        <v>223</v>
      </c>
      <c r="D448" s="85" t="s">
        <v>224</v>
      </c>
      <c r="E448" s="85" t="s">
        <v>225</v>
      </c>
      <c r="F448" s="85" t="s">
        <v>226</v>
      </c>
      <c r="G448" s="28">
        <v>-3817600</v>
      </c>
      <c r="H448" s="28">
        <v>-3817600</v>
      </c>
      <c r="I448" s="13">
        <v>-3900666.04</v>
      </c>
    </row>
    <row r="449" spans="1:9" s="2" customFormat="1" x14ac:dyDescent="0.25">
      <c r="A449" s="97" t="s">
        <v>308</v>
      </c>
      <c r="B449" s="97"/>
      <c r="C449" s="97"/>
      <c r="D449" s="97"/>
      <c r="E449" s="97"/>
      <c r="F449" s="97"/>
      <c r="G449" s="28">
        <f>SUM(G440:G448)</f>
        <v>217314610</v>
      </c>
      <c r="H449" s="28">
        <f t="shared" ref="H449:I449" si="20">SUM(H440:H448)</f>
        <v>174522610</v>
      </c>
      <c r="I449" s="28">
        <f t="shared" si="20"/>
        <v>41140689.770000003</v>
      </c>
    </row>
    <row r="450" spans="1:9" s="2" customFormat="1" ht="28.5" customHeight="1" x14ac:dyDescent="0.25">
      <c r="A450" s="85" t="s">
        <v>74</v>
      </c>
      <c r="B450" s="85" t="s">
        <v>2</v>
      </c>
      <c r="C450" s="85" t="s">
        <v>227</v>
      </c>
      <c r="D450" s="85" t="s">
        <v>228</v>
      </c>
      <c r="E450" s="85">
        <v>510229</v>
      </c>
      <c r="F450" s="85" t="s">
        <v>280</v>
      </c>
      <c r="G450" s="28">
        <v>250000</v>
      </c>
      <c r="H450" s="28">
        <v>250000</v>
      </c>
      <c r="I450" s="13">
        <v>250000</v>
      </c>
    </row>
    <row r="451" spans="1:9" s="2" customFormat="1" x14ac:dyDescent="0.25">
      <c r="A451" s="97" t="s">
        <v>309</v>
      </c>
      <c r="B451" s="97"/>
      <c r="C451" s="97"/>
      <c r="D451" s="97"/>
      <c r="E451" s="97"/>
      <c r="F451" s="97"/>
      <c r="G451" s="28">
        <f>SUM(G450)</f>
        <v>250000</v>
      </c>
      <c r="H451" s="28">
        <f t="shared" ref="H451:I451" si="21">SUM(H450)</f>
        <v>250000</v>
      </c>
      <c r="I451" s="28">
        <f t="shared" si="21"/>
        <v>250000</v>
      </c>
    </row>
    <row r="452" spans="1:9" s="2" customFormat="1" x14ac:dyDescent="0.25">
      <c r="A452" s="98" t="s">
        <v>294</v>
      </c>
      <c r="B452" s="98"/>
      <c r="C452" s="98"/>
      <c r="D452" s="98"/>
      <c r="E452" s="98"/>
      <c r="F452" s="98"/>
      <c r="G452" s="29">
        <f>G375+G384+G387+G390+G397+G399+G407+G433+G435+G439+G449+G451</f>
        <v>331275500</v>
      </c>
      <c r="H452" s="29">
        <f>H375+H384+H387+H390+H397+H399+H407+H433+H435+H439+H449+H451</f>
        <v>236258820</v>
      </c>
      <c r="I452" s="29">
        <f>I375+I384+I387+I390+I397+I399+I407+I433+I435+I439+I449+I451</f>
        <v>60625665.210000001</v>
      </c>
    </row>
    <row r="453" spans="1:9" s="2" customFormat="1" x14ac:dyDescent="0.25">
      <c r="A453" s="101" t="s">
        <v>311</v>
      </c>
      <c r="B453" s="101"/>
      <c r="C453" s="101"/>
      <c r="D453" s="101"/>
      <c r="E453" s="101"/>
      <c r="F453" s="101"/>
      <c r="G453" s="16">
        <f>G369+G452</f>
        <v>606250990</v>
      </c>
      <c r="H453" s="16">
        <f>H369+H452</f>
        <v>386898910</v>
      </c>
      <c r="I453" s="16">
        <f>I369+I452</f>
        <v>190638641.33000001</v>
      </c>
    </row>
    <row r="454" spans="1:9" s="2" customFormat="1" x14ac:dyDescent="0.25">
      <c r="A454" s="102" t="s">
        <v>312</v>
      </c>
      <c r="B454" s="102"/>
      <c r="C454" s="102"/>
      <c r="D454" s="102"/>
      <c r="E454" s="102"/>
      <c r="F454" s="102"/>
      <c r="G454" s="16">
        <f>G56-G453</f>
        <v>-60035220</v>
      </c>
      <c r="H454" s="16">
        <f>H56-H453</f>
        <v>-46328640</v>
      </c>
      <c r="I454" s="16">
        <f>I56-I453</f>
        <v>39693169.509999901</v>
      </c>
    </row>
    <row r="455" spans="1:9" s="2" customFormat="1" x14ac:dyDescent="0.25">
      <c r="A455" s="98" t="s">
        <v>293</v>
      </c>
      <c r="B455" s="98"/>
      <c r="C455" s="98"/>
      <c r="D455" s="98"/>
      <c r="E455" s="98"/>
      <c r="F455" s="98"/>
      <c r="G455" s="90">
        <f>G37-G369</f>
        <v>-4500140</v>
      </c>
      <c r="H455" s="90">
        <f>H37-H369</f>
        <v>-4500140</v>
      </c>
      <c r="I455" s="90">
        <f>I37-I369</f>
        <v>22085392.419999927</v>
      </c>
    </row>
    <row r="456" spans="1:9" s="2" customFormat="1" x14ac:dyDescent="0.25">
      <c r="A456" s="98" t="s">
        <v>294</v>
      </c>
      <c r="B456" s="98"/>
      <c r="C456" s="98"/>
      <c r="D456" s="98"/>
      <c r="E456" s="98"/>
      <c r="F456" s="98"/>
      <c r="G456" s="90">
        <f>G55-G452</f>
        <v>-55535080</v>
      </c>
      <c r="H456" s="90">
        <f>H55-H452</f>
        <v>-41828500</v>
      </c>
      <c r="I456" s="90">
        <f>I55-I452</f>
        <v>17607777.089999981</v>
      </c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00" t="s">
        <v>269</v>
      </c>
      <c r="B458" s="100"/>
      <c r="C458" s="100"/>
      <c r="D458" s="100"/>
      <c r="E458" s="1"/>
      <c r="F458" s="1"/>
      <c r="G458" s="1"/>
      <c r="H458" s="1"/>
      <c r="I458" s="1"/>
    </row>
    <row r="459" spans="1:9" x14ac:dyDescent="0.25">
      <c r="A459" s="100" t="s">
        <v>356</v>
      </c>
      <c r="B459" s="100"/>
      <c r="C459" s="100"/>
      <c r="D459" s="100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00" t="s">
        <v>270</v>
      </c>
      <c r="G460" s="100"/>
      <c r="H460" s="100"/>
      <c r="I460" s="100"/>
    </row>
    <row r="461" spans="1:9" x14ac:dyDescent="0.25">
      <c r="A461" s="1"/>
      <c r="B461" s="1"/>
      <c r="C461" s="1"/>
      <c r="D461" s="1"/>
      <c r="E461" s="1"/>
      <c r="F461" s="100" t="s">
        <v>338</v>
      </c>
      <c r="G461" s="100"/>
      <c r="H461" s="100"/>
      <c r="I461" s="100"/>
    </row>
    <row r="462" spans="1:9" x14ac:dyDescent="0.25">
      <c r="A462" s="1"/>
      <c r="B462" s="1"/>
      <c r="C462" s="1"/>
      <c r="D462" s="1"/>
      <c r="E462" s="1"/>
      <c r="F462" s="100" t="s">
        <v>386</v>
      </c>
      <c r="G462" s="100"/>
      <c r="H462" s="100"/>
      <c r="I462" s="100"/>
    </row>
  </sheetData>
  <mergeCells count="46">
    <mergeCell ref="F4:I4"/>
    <mergeCell ref="F2:I2"/>
    <mergeCell ref="F3:I3"/>
    <mergeCell ref="F461:I461"/>
    <mergeCell ref="F460:I460"/>
    <mergeCell ref="A452:F452"/>
    <mergeCell ref="A449:F449"/>
    <mergeCell ref="A6:I6"/>
    <mergeCell ref="A7:I7"/>
    <mergeCell ref="A8:I8"/>
    <mergeCell ref="A37:F37"/>
    <mergeCell ref="A55:F55"/>
    <mergeCell ref="A56:F56"/>
    <mergeCell ref="A92:F92"/>
    <mergeCell ref="A102:F102"/>
    <mergeCell ref="A119:F119"/>
    <mergeCell ref="F462:I462"/>
    <mergeCell ref="A453:F453"/>
    <mergeCell ref="A454:F454"/>
    <mergeCell ref="A458:D458"/>
    <mergeCell ref="A455:F455"/>
    <mergeCell ref="A456:F456"/>
    <mergeCell ref="A459:D459"/>
    <mergeCell ref="A105:F105"/>
    <mergeCell ref="A199:F199"/>
    <mergeCell ref="A397:F397"/>
    <mergeCell ref="A399:F399"/>
    <mergeCell ref="A324:F324"/>
    <mergeCell ref="A336:F336"/>
    <mergeCell ref="A366:F366"/>
    <mergeCell ref="A133:F133"/>
    <mergeCell ref="A164:F164"/>
    <mergeCell ref="A326:F326"/>
    <mergeCell ref="A338:F338"/>
    <mergeCell ref="A162:F162"/>
    <mergeCell ref="A407:F407"/>
    <mergeCell ref="A433:F433"/>
    <mergeCell ref="A384:F384"/>
    <mergeCell ref="A451:F451"/>
    <mergeCell ref="A368:F368"/>
    <mergeCell ref="A435:F435"/>
    <mergeCell ref="A439:F439"/>
    <mergeCell ref="A375:F375"/>
    <mergeCell ref="A387:F387"/>
    <mergeCell ref="A390:F390"/>
    <mergeCell ref="A369:F369"/>
  </mergeCells>
  <pageMargins left="0.31496062992126" right="6.4960630000000005E-2" top="0.7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5"/>
  <sheetViews>
    <sheetView workbookViewId="0">
      <selection activeCell="N16" sqref="N16"/>
    </sheetView>
  </sheetViews>
  <sheetFormatPr defaultRowHeight="15" x14ac:dyDescent="0.25"/>
  <cols>
    <col min="1" max="1" width="10.140625" customWidth="1"/>
    <col min="3" max="3" width="7.28515625" customWidth="1"/>
    <col min="4" max="4" width="11.7109375" customWidth="1"/>
    <col min="5" max="5" width="26.28515625" customWidth="1"/>
    <col min="6" max="6" width="11.7109375" customWidth="1"/>
    <col min="7" max="7" width="21.85546875" customWidth="1"/>
    <col min="8" max="9" width="10.7109375" bestFit="1" customWidth="1"/>
    <col min="10" max="10" width="11.42578125" customWidth="1"/>
  </cols>
  <sheetData>
    <row r="1" spans="1:10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00" t="s">
        <v>313</v>
      </c>
      <c r="H2" s="100"/>
      <c r="I2" s="100"/>
      <c r="J2" s="100"/>
    </row>
    <row r="3" spans="1:10" x14ac:dyDescent="0.25">
      <c r="A3" s="1"/>
      <c r="B3" s="1"/>
      <c r="C3" s="1"/>
      <c r="D3" s="1"/>
      <c r="E3" s="1"/>
      <c r="F3" s="1"/>
      <c r="G3" s="100" t="s">
        <v>404</v>
      </c>
      <c r="H3" s="100"/>
      <c r="I3" s="100"/>
      <c r="J3" s="100"/>
    </row>
    <row r="4" spans="1:10" x14ac:dyDescent="0.25">
      <c r="A4" s="1"/>
      <c r="B4" s="1"/>
      <c r="C4" s="1"/>
      <c r="D4" s="1"/>
      <c r="E4" s="1"/>
      <c r="F4" s="103" t="s">
        <v>392</v>
      </c>
      <c r="G4" s="103"/>
      <c r="H4" s="103"/>
      <c r="I4" s="103"/>
      <c r="J4" s="103"/>
    </row>
    <row r="5" spans="1:10" x14ac:dyDescent="0.25">
      <c r="A5" s="1"/>
      <c r="B5" s="1"/>
      <c r="C5" s="1"/>
      <c r="D5" s="1"/>
      <c r="E5" s="1"/>
      <c r="F5" s="84"/>
      <c r="G5" s="84"/>
      <c r="H5" s="84"/>
      <c r="I5" s="84"/>
      <c r="J5" s="84"/>
    </row>
    <row r="6" spans="1:1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 s="100" t="s">
        <v>267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25">
      <c r="A8" s="104" t="s">
        <v>393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25">
      <c r="A9" s="100" t="s">
        <v>366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0" x14ac:dyDescent="0.25">
      <c r="A10" s="83"/>
      <c r="B10" s="83"/>
      <c r="C10" s="83"/>
      <c r="D10" s="83"/>
      <c r="E10" s="83"/>
      <c r="F10" s="83"/>
      <c r="G10" s="83"/>
      <c r="H10" s="83"/>
      <c r="I10" s="83"/>
      <c r="J10" s="83"/>
    </row>
    <row r="11" spans="1:10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6" t="s">
        <v>291</v>
      </c>
    </row>
    <row r="13" spans="1:10" ht="71.25" x14ac:dyDescent="0.25">
      <c r="A13" s="7" t="s">
        <v>0</v>
      </c>
      <c r="B13" s="106" t="s">
        <v>367</v>
      </c>
      <c r="C13" s="107"/>
      <c r="D13" s="7" t="s">
        <v>368</v>
      </c>
      <c r="E13" s="7" t="s">
        <v>362</v>
      </c>
      <c r="F13" s="7" t="s">
        <v>363</v>
      </c>
      <c r="G13" s="7" t="s">
        <v>364</v>
      </c>
      <c r="H13" s="7" t="s">
        <v>385</v>
      </c>
      <c r="I13" s="7" t="s">
        <v>398</v>
      </c>
      <c r="J13" s="47" t="s">
        <v>395</v>
      </c>
    </row>
    <row r="14" spans="1:10" ht="30" x14ac:dyDescent="0.25">
      <c r="A14" s="48" t="s">
        <v>1</v>
      </c>
      <c r="B14" s="108" t="s">
        <v>45</v>
      </c>
      <c r="C14" s="108"/>
      <c r="D14" s="48" t="s">
        <v>46</v>
      </c>
      <c r="E14" s="48" t="s">
        <v>47</v>
      </c>
      <c r="F14" s="48"/>
      <c r="G14" s="48"/>
      <c r="H14" s="21">
        <v>9167187</v>
      </c>
      <c r="I14" s="21">
        <v>9167187</v>
      </c>
      <c r="J14" s="22">
        <v>5661118.5099999998</v>
      </c>
    </row>
    <row r="15" spans="1:10" ht="14.45" customHeight="1" x14ac:dyDescent="0.25">
      <c r="A15" s="98" t="s">
        <v>294</v>
      </c>
      <c r="B15" s="98"/>
      <c r="C15" s="98"/>
      <c r="D15" s="98"/>
      <c r="E15" s="98"/>
      <c r="F15" s="98"/>
      <c r="G15" s="98"/>
      <c r="H15" s="23">
        <f>H14</f>
        <v>9167187</v>
      </c>
      <c r="I15" s="23">
        <f t="shared" ref="I15:J15" si="0">I14</f>
        <v>9167187</v>
      </c>
      <c r="J15" s="23">
        <f t="shared" si="0"/>
        <v>5661118.5099999998</v>
      </c>
    </row>
    <row r="16" spans="1:10" x14ac:dyDescent="0.25">
      <c r="A16" s="101" t="s">
        <v>314</v>
      </c>
      <c r="B16" s="101"/>
      <c r="C16" s="101"/>
      <c r="D16" s="101"/>
      <c r="E16" s="101"/>
      <c r="F16" s="101"/>
      <c r="G16" s="101"/>
      <c r="H16" s="24">
        <f>SUM(H14)</f>
        <v>9167187</v>
      </c>
      <c r="I16" s="24">
        <f t="shared" ref="I16:J16" si="1">SUM(I14)</f>
        <v>9167187</v>
      </c>
      <c r="J16" s="24">
        <f t="shared" si="1"/>
        <v>5661118.5099999998</v>
      </c>
    </row>
    <row r="17" spans="1:10" ht="27.6" customHeight="1" x14ac:dyDescent="0.25">
      <c r="A17" s="17" t="s">
        <v>74</v>
      </c>
      <c r="B17" s="109" t="s">
        <v>45</v>
      </c>
      <c r="C17" s="110"/>
      <c r="D17" s="17">
        <v>840301</v>
      </c>
      <c r="E17" s="50" t="s">
        <v>218</v>
      </c>
      <c r="F17" s="55">
        <v>710101</v>
      </c>
      <c r="G17" s="55" t="s">
        <v>222</v>
      </c>
      <c r="H17" s="22">
        <v>9167187</v>
      </c>
      <c r="I17" s="22">
        <v>9167187</v>
      </c>
      <c r="J17" s="22">
        <v>5661116.8799999999</v>
      </c>
    </row>
    <row r="18" spans="1:10" x14ac:dyDescent="0.25">
      <c r="A18" s="111" t="s">
        <v>308</v>
      </c>
      <c r="B18" s="111"/>
      <c r="C18" s="111"/>
      <c r="D18" s="111"/>
      <c r="E18" s="111"/>
      <c r="F18" s="111"/>
      <c r="G18" s="111"/>
      <c r="H18" s="4">
        <f>H17</f>
        <v>9167187</v>
      </c>
      <c r="I18" s="4">
        <f t="shared" ref="I18:J18" si="2">I17</f>
        <v>9167187</v>
      </c>
      <c r="J18" s="4">
        <f t="shared" si="2"/>
        <v>5661116.8799999999</v>
      </c>
    </row>
    <row r="19" spans="1:10" x14ac:dyDescent="0.25">
      <c r="A19" s="98" t="s">
        <v>294</v>
      </c>
      <c r="B19" s="98"/>
      <c r="C19" s="98"/>
      <c r="D19" s="98"/>
      <c r="E19" s="98"/>
      <c r="F19" s="98"/>
      <c r="G19" s="98"/>
      <c r="H19" s="25">
        <f>H18</f>
        <v>9167187</v>
      </c>
      <c r="I19" s="25">
        <f t="shared" ref="I19:J19" si="3">I18</f>
        <v>9167187</v>
      </c>
      <c r="J19" s="25">
        <f t="shared" si="3"/>
        <v>5661116.8799999999</v>
      </c>
    </row>
    <row r="20" spans="1:10" ht="14.45" customHeight="1" x14ac:dyDescent="0.25">
      <c r="A20" s="105" t="s">
        <v>315</v>
      </c>
      <c r="B20" s="105"/>
      <c r="C20" s="105"/>
      <c r="D20" s="105"/>
      <c r="E20" s="105"/>
      <c r="F20" s="105"/>
      <c r="G20" s="105"/>
      <c r="H20" s="26">
        <f>H19</f>
        <v>9167187</v>
      </c>
      <c r="I20" s="26">
        <f t="shared" ref="I20:J20" si="4">I19</f>
        <v>9167187</v>
      </c>
      <c r="J20" s="26">
        <f t="shared" si="4"/>
        <v>5661116.8799999999</v>
      </c>
    </row>
    <row r="21" spans="1:10" x14ac:dyDescent="0.25">
      <c r="A21" s="102" t="s">
        <v>312</v>
      </c>
      <c r="B21" s="102"/>
      <c r="C21" s="102"/>
      <c r="D21" s="102"/>
      <c r="E21" s="102"/>
      <c r="F21" s="102"/>
      <c r="G21" s="102"/>
      <c r="H21" s="26">
        <f>H22</f>
        <v>0</v>
      </c>
      <c r="I21" s="26">
        <f t="shared" ref="I21:J21" si="5">I22</f>
        <v>0</v>
      </c>
      <c r="J21" s="26">
        <f t="shared" si="5"/>
        <v>1.6299999998882413</v>
      </c>
    </row>
    <row r="22" spans="1:10" x14ac:dyDescent="0.25">
      <c r="A22" s="98" t="s">
        <v>294</v>
      </c>
      <c r="B22" s="98"/>
      <c r="C22" s="98"/>
      <c r="D22" s="98"/>
      <c r="E22" s="98"/>
      <c r="F22" s="98"/>
      <c r="G22" s="98"/>
      <c r="H22" s="4">
        <f>H15-H19</f>
        <v>0</v>
      </c>
      <c r="I22" s="4">
        <f>I15-I19</f>
        <v>0</v>
      </c>
      <c r="J22" s="4">
        <f>J15-J19</f>
        <v>1.6299999998882413</v>
      </c>
    </row>
    <row r="23" spans="1:10" ht="14.4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ht="14.4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27.6" customHeight="1" x14ac:dyDescent="0.25">
      <c r="A25" s="100" t="s">
        <v>269</v>
      </c>
      <c r="B25" s="100"/>
      <c r="C25" s="100"/>
      <c r="D25" s="100"/>
      <c r="E25" s="100"/>
      <c r="F25" s="1"/>
      <c r="G25" s="1"/>
      <c r="H25" s="1"/>
      <c r="I25" s="1"/>
      <c r="J25" s="1"/>
    </row>
    <row r="26" spans="1:10" x14ac:dyDescent="0.25">
      <c r="A26" s="100" t="s">
        <v>356</v>
      </c>
      <c r="B26" s="100"/>
      <c r="C26" s="100"/>
      <c r="D26" s="100"/>
      <c r="E26" s="100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00" t="s">
        <v>270</v>
      </c>
      <c r="H27" s="100"/>
      <c r="I27" s="100"/>
      <c r="J27" s="100"/>
    </row>
    <row r="28" spans="1:10" x14ac:dyDescent="0.25">
      <c r="A28" s="1"/>
      <c r="B28" s="1"/>
      <c r="C28" s="1"/>
      <c r="D28" s="1"/>
      <c r="E28" s="1"/>
      <c r="F28" s="1"/>
      <c r="G28" s="100" t="s">
        <v>338</v>
      </c>
      <c r="H28" s="100"/>
      <c r="I28" s="100"/>
      <c r="J28" s="100"/>
    </row>
    <row r="29" spans="1:10" x14ac:dyDescent="0.25">
      <c r="A29" s="1"/>
      <c r="B29" s="1"/>
      <c r="C29" s="1"/>
      <c r="D29" s="1"/>
      <c r="E29" s="1"/>
      <c r="F29" s="1"/>
      <c r="G29" s="100" t="s">
        <v>386</v>
      </c>
      <c r="H29" s="100"/>
      <c r="I29" s="100"/>
      <c r="J29" s="100"/>
    </row>
    <row r="33" ht="27.6" customHeight="1" x14ac:dyDescent="0.25"/>
    <row r="34" ht="27.6" customHeight="1" x14ac:dyDescent="0.25"/>
    <row r="35" ht="27.6" customHeight="1" x14ac:dyDescent="0.25"/>
    <row r="36" ht="27.6" customHeight="1" x14ac:dyDescent="0.25"/>
    <row r="37" ht="27.6" customHeight="1" x14ac:dyDescent="0.25"/>
    <row r="38" ht="27.6" customHeight="1" x14ac:dyDescent="0.25"/>
    <row r="39" ht="27.6" customHeight="1" x14ac:dyDescent="0.25"/>
    <row r="40" ht="41.45" customHeight="1" x14ac:dyDescent="0.25"/>
    <row r="41" ht="41.45" customHeight="1" x14ac:dyDescent="0.25"/>
    <row r="42" ht="27.6" customHeight="1" x14ac:dyDescent="0.25"/>
    <row r="43" ht="27.6" customHeight="1" x14ac:dyDescent="0.25"/>
    <row r="44" ht="27.6" customHeight="1" x14ac:dyDescent="0.25"/>
    <row r="45" ht="27.6" customHeight="1" x14ac:dyDescent="0.25"/>
    <row r="46" ht="27.6" customHeight="1" x14ac:dyDescent="0.25"/>
    <row r="47" ht="27.6" customHeight="1" x14ac:dyDescent="0.25"/>
    <row r="49" ht="27.6" customHeight="1" x14ac:dyDescent="0.25"/>
    <row r="50" ht="27.6" customHeight="1" x14ac:dyDescent="0.25"/>
    <row r="51" ht="27.6" customHeight="1" x14ac:dyDescent="0.25"/>
    <row r="53" ht="14.45" customHeight="1" x14ac:dyDescent="0.25"/>
    <row r="54" ht="14.45" customHeight="1" x14ac:dyDescent="0.25"/>
    <row r="55" ht="27.6" customHeight="1" x14ac:dyDescent="0.25"/>
    <row r="56" ht="14.45" customHeight="1" x14ac:dyDescent="0.25"/>
    <row r="57" ht="14.45" customHeight="1" x14ac:dyDescent="0.25"/>
    <row r="58" ht="14.45" customHeight="1" x14ac:dyDescent="0.25"/>
    <row r="59" ht="27.6" customHeight="1" x14ac:dyDescent="0.25"/>
    <row r="60" ht="14.45" customHeight="1" x14ac:dyDescent="0.25"/>
    <row r="61" ht="27.6" customHeight="1" x14ac:dyDescent="0.25"/>
    <row r="62" ht="14.45" customHeight="1" x14ac:dyDescent="0.25"/>
    <row r="63" ht="27.6" customHeight="1" x14ac:dyDescent="0.25"/>
    <row r="64" ht="27.6" customHeight="1" x14ac:dyDescent="0.25"/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27.6" customHeight="1" x14ac:dyDescent="0.25"/>
    <row r="70" ht="41.45" customHeight="1" x14ac:dyDescent="0.25"/>
    <row r="71" ht="41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27.6" customHeight="1" x14ac:dyDescent="0.25"/>
    <row r="79" ht="14.45" customHeight="1" x14ac:dyDescent="0.25"/>
    <row r="80" ht="27.6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27.6" customHeight="1" x14ac:dyDescent="0.25"/>
    <row r="86" ht="27.6" customHeight="1" x14ac:dyDescent="0.25"/>
    <row r="87" ht="41.45" customHeight="1" x14ac:dyDescent="0.25"/>
    <row r="89" ht="27.6" customHeight="1" x14ac:dyDescent="0.25"/>
    <row r="90" ht="27.6" customHeight="1" x14ac:dyDescent="0.25"/>
    <row r="91" ht="41.45" customHeight="1" x14ac:dyDescent="0.25"/>
    <row r="92" ht="27.6" customHeight="1" x14ac:dyDescent="0.25"/>
    <row r="93" ht="41.45" customHeight="1" x14ac:dyDescent="0.25"/>
    <row r="94" ht="27.6" customHeight="1" x14ac:dyDescent="0.25"/>
    <row r="95" ht="27.6" customHeight="1" x14ac:dyDescent="0.25"/>
    <row r="96" ht="41.45" customHeight="1" x14ac:dyDescent="0.25"/>
    <row r="97" ht="27.6" customHeight="1" x14ac:dyDescent="0.25"/>
    <row r="98" ht="27.6" customHeight="1" x14ac:dyDescent="0.25"/>
    <row r="99" ht="27.6" customHeight="1" x14ac:dyDescent="0.25"/>
    <row r="100" ht="41.45" customHeight="1" x14ac:dyDescent="0.25"/>
    <row r="101" ht="27.6" customHeight="1" x14ac:dyDescent="0.25"/>
    <row r="102" ht="27.6" customHeight="1" x14ac:dyDescent="0.25"/>
    <row r="103" ht="27.6" customHeight="1" x14ac:dyDescent="0.25"/>
    <row r="104" ht="27.6" customHeight="1" x14ac:dyDescent="0.25"/>
    <row r="105" ht="27.6" customHeight="1" x14ac:dyDescent="0.25"/>
    <row r="106" ht="27.6" customHeight="1" x14ac:dyDescent="0.25"/>
    <row r="107" ht="27.6" customHeight="1" x14ac:dyDescent="0.25"/>
    <row r="108" ht="27.6" customHeight="1" x14ac:dyDescent="0.25"/>
    <row r="109" ht="41.45" customHeight="1" x14ac:dyDescent="0.25"/>
    <row r="110" ht="27.6" customHeight="1" x14ac:dyDescent="0.25"/>
    <row r="111" ht="27.6" customHeight="1" x14ac:dyDescent="0.25"/>
    <row r="112" ht="27.6" customHeight="1" x14ac:dyDescent="0.25"/>
    <row r="113" ht="27.6" customHeight="1" x14ac:dyDescent="0.25"/>
    <row r="114" ht="27.6" customHeight="1" x14ac:dyDescent="0.25"/>
    <row r="115" ht="27.6" customHeight="1" x14ac:dyDescent="0.25"/>
    <row r="116" ht="27.6" customHeight="1" x14ac:dyDescent="0.25"/>
    <row r="117" ht="27.6" customHeight="1" x14ac:dyDescent="0.25"/>
    <row r="118" ht="27.6" customHeight="1" x14ac:dyDescent="0.25"/>
    <row r="119" ht="41.45" customHeight="1" x14ac:dyDescent="0.25"/>
    <row r="121" ht="14.45" customHeight="1" x14ac:dyDescent="0.25"/>
    <row r="122" ht="14.45" customHeight="1" x14ac:dyDescent="0.25"/>
    <row r="123" ht="14.45" customHeight="1" x14ac:dyDescent="0.25"/>
    <row r="124" ht="27.6" customHeight="1" x14ac:dyDescent="0.25"/>
    <row r="125" ht="14.45" customHeight="1" x14ac:dyDescent="0.25"/>
    <row r="126" ht="27.6" customHeight="1" x14ac:dyDescent="0.25"/>
    <row r="127" ht="27.6" customHeight="1" x14ac:dyDescent="0.25"/>
    <row r="128" ht="14.45" customHeight="1" x14ac:dyDescent="0.25"/>
    <row r="129" ht="27.6" customHeight="1" x14ac:dyDescent="0.25"/>
    <row r="130" ht="41.45" customHeight="1" x14ac:dyDescent="0.25"/>
    <row r="131" ht="14.45" customHeight="1" x14ac:dyDescent="0.25"/>
    <row r="132" ht="27.6" customHeight="1" x14ac:dyDescent="0.25"/>
    <row r="133" ht="14.45" customHeight="1" x14ac:dyDescent="0.25"/>
    <row r="134" ht="27.6" customHeight="1" x14ac:dyDescent="0.25"/>
    <row r="135" ht="14.45" customHeight="1" x14ac:dyDescent="0.25"/>
    <row r="136" ht="14.45" customHeight="1" x14ac:dyDescent="0.25"/>
    <row r="137" ht="27.6" customHeight="1" x14ac:dyDescent="0.25"/>
    <row r="138" ht="14.45" customHeight="1" x14ac:dyDescent="0.25"/>
    <row r="139" ht="27.6" customHeight="1" x14ac:dyDescent="0.25"/>
    <row r="140" ht="14.45" customHeight="1" x14ac:dyDescent="0.25"/>
    <row r="141" ht="27.6" customHeight="1" x14ac:dyDescent="0.25"/>
    <row r="142" ht="27.6" customHeight="1" x14ac:dyDescent="0.25"/>
    <row r="143" ht="41.45" customHeight="1" x14ac:dyDescent="0.25"/>
    <row r="144" ht="41.45" customHeight="1" x14ac:dyDescent="0.25"/>
    <row r="145" ht="27.6" customHeight="1" x14ac:dyDescent="0.25"/>
    <row r="146" ht="27.6" customHeight="1" x14ac:dyDescent="0.25"/>
    <row r="147" ht="14.45" customHeight="1" x14ac:dyDescent="0.25"/>
    <row r="148" ht="41.45" customHeight="1" x14ac:dyDescent="0.25"/>
    <row r="149" ht="14.45" customHeight="1" x14ac:dyDescent="0.25"/>
    <row r="150" ht="14.45" customHeight="1" x14ac:dyDescent="0.25"/>
    <row r="151" ht="27.6" customHeight="1" x14ac:dyDescent="0.25"/>
    <row r="152" ht="14.45" customHeight="1" x14ac:dyDescent="0.25"/>
    <row r="153" ht="27.6" customHeight="1" x14ac:dyDescent="0.25"/>
    <row r="154" ht="14.45" customHeight="1" x14ac:dyDescent="0.25"/>
    <row r="155" ht="14.45" customHeight="1" x14ac:dyDescent="0.25"/>
    <row r="156" ht="27.6" customHeight="1" x14ac:dyDescent="0.25"/>
    <row r="157" ht="41.45" customHeight="1" x14ac:dyDescent="0.25"/>
    <row r="158" ht="41.45" customHeight="1" x14ac:dyDescent="0.25"/>
    <row r="159" ht="14.45" customHeight="1" x14ac:dyDescent="0.25"/>
    <row r="160" ht="14.45" customHeight="1" x14ac:dyDescent="0.25"/>
    <row r="161" ht="27.6" customHeight="1" x14ac:dyDescent="0.25"/>
    <row r="162" ht="14.45" customHeight="1" x14ac:dyDescent="0.25"/>
    <row r="163" ht="27.6" customHeight="1" x14ac:dyDescent="0.25"/>
    <row r="164" ht="27.6" customHeight="1" x14ac:dyDescent="0.25"/>
    <row r="165" ht="27.6" customHeight="1" x14ac:dyDescent="0.25"/>
    <row r="166" ht="27.6" customHeight="1" x14ac:dyDescent="0.25"/>
    <row r="167" ht="27.6" customHeight="1" x14ac:dyDescent="0.25"/>
    <row r="168" ht="27.6" customHeight="1" x14ac:dyDescent="0.25"/>
    <row r="169" ht="27.6" customHeight="1" x14ac:dyDescent="0.25"/>
    <row r="170" ht="27.6" customHeight="1" x14ac:dyDescent="0.25"/>
    <row r="171" ht="27.6" customHeight="1" x14ac:dyDescent="0.25"/>
    <row r="172" ht="27.6" customHeight="1" x14ac:dyDescent="0.25"/>
    <row r="173" ht="27.6" customHeight="1" x14ac:dyDescent="0.25"/>
    <row r="174" ht="27.6" customHeight="1" x14ac:dyDescent="0.25"/>
    <row r="175" ht="27.6" customHeight="1" x14ac:dyDescent="0.25"/>
    <row r="176" ht="27.6" customHeight="1" x14ac:dyDescent="0.25"/>
    <row r="177" ht="41.45" customHeight="1" x14ac:dyDescent="0.25"/>
    <row r="178" ht="41.45" customHeight="1" x14ac:dyDescent="0.25"/>
    <row r="179" ht="27.6" customHeight="1" x14ac:dyDescent="0.25"/>
    <row r="180" ht="27.6" customHeight="1" x14ac:dyDescent="0.25"/>
    <row r="181" ht="27.6" customHeight="1" x14ac:dyDescent="0.25"/>
    <row r="182" ht="27.6" customHeight="1" x14ac:dyDescent="0.25"/>
    <row r="183" ht="14.45" customHeight="1" x14ac:dyDescent="0.25"/>
    <row r="184" ht="14.45" customHeight="1" x14ac:dyDescent="0.25"/>
    <row r="185" ht="14.45" customHeight="1" x14ac:dyDescent="0.25"/>
    <row r="186" ht="14.45" customHeight="1" x14ac:dyDescent="0.25"/>
    <row r="187" ht="14.45" customHeight="1" x14ac:dyDescent="0.25"/>
    <row r="188" ht="27.6" customHeight="1" x14ac:dyDescent="0.25"/>
    <row r="189" ht="14.45" customHeight="1" x14ac:dyDescent="0.25"/>
    <row r="190" ht="27.6" customHeight="1" x14ac:dyDescent="0.25"/>
    <row r="191" ht="27.6" customHeight="1" x14ac:dyDescent="0.25"/>
    <row r="192" ht="14.45" customHeight="1" x14ac:dyDescent="0.25"/>
    <row r="193" ht="14.45" customHeight="1" x14ac:dyDescent="0.25"/>
    <row r="194" ht="14.45" customHeight="1" x14ac:dyDescent="0.25"/>
    <row r="195" ht="27.6" customHeight="1" x14ac:dyDescent="0.25"/>
    <row r="196" ht="41.45" customHeight="1" x14ac:dyDescent="0.25"/>
    <row r="197" ht="41.45" customHeight="1" x14ac:dyDescent="0.25"/>
    <row r="198" ht="14.45" customHeight="1" x14ac:dyDescent="0.25"/>
    <row r="199" ht="14.45" customHeight="1" x14ac:dyDescent="0.25"/>
    <row r="200" ht="14.45" customHeight="1" x14ac:dyDescent="0.25"/>
    <row r="201" ht="14.45" customHeight="1" x14ac:dyDescent="0.25"/>
    <row r="202" ht="14.45" customHeight="1" x14ac:dyDescent="0.25"/>
    <row r="203" ht="27.6" customHeight="1" x14ac:dyDescent="0.25"/>
    <row r="204" ht="14.45" customHeight="1" x14ac:dyDescent="0.25"/>
    <row r="205" ht="27.6" customHeight="1" x14ac:dyDescent="0.25"/>
    <row r="206" ht="14.45" customHeight="1" x14ac:dyDescent="0.25"/>
    <row r="207" ht="14.45" customHeight="1" x14ac:dyDescent="0.25"/>
    <row r="208" ht="14.45" customHeight="1" x14ac:dyDescent="0.25"/>
    <row r="209" ht="14.45" customHeight="1" x14ac:dyDescent="0.25"/>
    <row r="210" ht="27.6" customHeight="1" x14ac:dyDescent="0.25"/>
    <row r="211" ht="41.45" customHeight="1" x14ac:dyDescent="0.25"/>
    <row r="212" ht="14.45" customHeight="1" x14ac:dyDescent="0.25"/>
    <row r="213" ht="14.45" customHeight="1" x14ac:dyDescent="0.25"/>
    <row r="214" ht="27.6" customHeight="1" x14ac:dyDescent="0.25"/>
    <row r="215" ht="27.6" customHeight="1" x14ac:dyDescent="0.25"/>
    <row r="216" ht="14.45" customHeight="1" x14ac:dyDescent="0.25"/>
    <row r="217" ht="14.45" customHeight="1" x14ac:dyDescent="0.25"/>
    <row r="218" ht="41.45" customHeight="1" x14ac:dyDescent="0.25"/>
    <row r="219" ht="14.45" customHeight="1" x14ac:dyDescent="0.25"/>
    <row r="220" ht="27.6" customHeight="1" x14ac:dyDescent="0.25"/>
    <row r="222" ht="27.6" customHeight="1" x14ac:dyDescent="0.25"/>
    <row r="223" ht="41.45" customHeight="1" x14ac:dyDescent="0.25"/>
    <row r="224" ht="27.6" customHeight="1" x14ac:dyDescent="0.25"/>
    <row r="225" ht="41.45" customHeight="1" x14ac:dyDescent="0.25"/>
    <row r="226" ht="14.45" customHeight="1" x14ac:dyDescent="0.25"/>
    <row r="227" ht="14.45" customHeight="1" x14ac:dyDescent="0.25"/>
    <row r="228" ht="41.45" customHeight="1" x14ac:dyDescent="0.25"/>
    <row r="229" ht="14.45" customHeight="1" x14ac:dyDescent="0.25"/>
    <row r="230" ht="14.45" customHeight="1" x14ac:dyDescent="0.25"/>
    <row r="231" ht="14.45" customHeight="1" x14ac:dyDescent="0.25"/>
    <row r="232" ht="14.45" customHeight="1" x14ac:dyDescent="0.25"/>
    <row r="233" ht="14.45" customHeight="1" x14ac:dyDescent="0.25"/>
    <row r="234" ht="14.45" customHeight="1" x14ac:dyDescent="0.25"/>
    <row r="235" ht="14.45" customHeight="1" x14ac:dyDescent="0.25"/>
  </sheetData>
  <mergeCells count="21">
    <mergeCell ref="G2:J2"/>
    <mergeCell ref="G3:J3"/>
    <mergeCell ref="A7:J7"/>
    <mergeCell ref="A8:J8"/>
    <mergeCell ref="A9:J9"/>
    <mergeCell ref="F4:J4"/>
    <mergeCell ref="A20:G20"/>
    <mergeCell ref="A19:G19"/>
    <mergeCell ref="A21:G21"/>
    <mergeCell ref="A22:G22"/>
    <mergeCell ref="B13:C13"/>
    <mergeCell ref="B14:C14"/>
    <mergeCell ref="B17:C17"/>
    <mergeCell ref="A15:G15"/>
    <mergeCell ref="A16:G16"/>
    <mergeCell ref="A18:G18"/>
    <mergeCell ref="G27:J27"/>
    <mergeCell ref="G28:J28"/>
    <mergeCell ref="G29:J29"/>
    <mergeCell ref="A25:E25"/>
    <mergeCell ref="A26:E26"/>
  </mergeCells>
  <pageMargins left="0.31496062992126" right="0.31496062992126" top="0.35433070866141703" bottom="0.35433070866141703" header="0.31496062992126" footer="0.31496062992126"/>
  <pageSetup orientation="landscape" r:id="rId1"/>
  <headerFooter>
    <oddFooter>&amp;LF-PS-30-15,ED.I,REV.0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O14" sqref="O14"/>
    </sheetView>
  </sheetViews>
  <sheetFormatPr defaultRowHeight="15" x14ac:dyDescent="0.25"/>
  <cols>
    <col min="1" max="1" width="10.42578125" customWidth="1"/>
    <col min="3" max="3" width="7.28515625" customWidth="1"/>
    <col min="4" max="4" width="11.7109375" customWidth="1"/>
    <col min="5" max="5" width="27" bestFit="1" customWidth="1"/>
    <col min="6" max="6" width="11.28515625" bestFit="1" customWidth="1"/>
    <col min="7" max="7" width="22.42578125" customWidth="1"/>
    <col min="8" max="10" width="10.7109375" bestFit="1" customWidth="1"/>
  </cols>
  <sheetData>
    <row r="1" spans="1:11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00" t="s">
        <v>292</v>
      </c>
      <c r="G2" s="100"/>
      <c r="H2" s="100"/>
      <c r="I2" s="100"/>
      <c r="J2" s="100"/>
    </row>
    <row r="3" spans="1:11" x14ac:dyDescent="0.25">
      <c r="A3" s="1"/>
      <c r="B3" s="1"/>
      <c r="C3" s="1"/>
      <c r="D3" s="1"/>
      <c r="E3" s="1"/>
      <c r="F3" s="100" t="s">
        <v>404</v>
      </c>
      <c r="G3" s="100"/>
      <c r="H3" s="100"/>
      <c r="I3" s="100"/>
      <c r="J3" s="100"/>
      <c r="K3" s="66"/>
    </row>
    <row r="4" spans="1:11" x14ac:dyDescent="0.25">
      <c r="A4" s="1"/>
      <c r="B4" s="1"/>
      <c r="C4" s="1"/>
      <c r="D4" s="1"/>
      <c r="E4" s="1"/>
      <c r="F4" s="103" t="s">
        <v>392</v>
      </c>
      <c r="G4" s="103"/>
      <c r="H4" s="103"/>
      <c r="I4" s="103"/>
      <c r="J4" s="103"/>
      <c r="K4" s="65"/>
    </row>
    <row r="5" spans="1:11" x14ac:dyDescent="0.25">
      <c r="A5" s="1"/>
      <c r="B5" s="1"/>
      <c r="C5" s="1"/>
      <c r="D5" s="1"/>
      <c r="E5" s="1"/>
      <c r="F5" s="69"/>
      <c r="G5" s="69"/>
      <c r="H5" s="69"/>
      <c r="I5" s="69"/>
      <c r="J5" s="69"/>
      <c r="K5" s="65"/>
    </row>
    <row r="6" spans="1:11" x14ac:dyDescent="0.25">
      <c r="A6" s="1"/>
      <c r="B6" s="1"/>
      <c r="C6" s="1"/>
      <c r="D6" s="1"/>
      <c r="E6" s="1"/>
      <c r="F6" s="64"/>
      <c r="G6" s="64"/>
      <c r="H6" s="64"/>
      <c r="I6" s="64"/>
      <c r="J6" s="64"/>
      <c r="K6" s="64"/>
    </row>
    <row r="7" spans="1:11" x14ac:dyDescent="0.25">
      <c r="A7" s="100" t="s">
        <v>267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1" x14ac:dyDescent="0.25">
      <c r="A8" s="104" t="s">
        <v>393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x14ac:dyDescent="0.25">
      <c r="A9" s="100" t="s">
        <v>339</v>
      </c>
      <c r="B9" s="100"/>
      <c r="C9" s="100"/>
      <c r="D9" s="100"/>
      <c r="E9" s="100"/>
      <c r="F9" s="100"/>
      <c r="G9" s="100"/>
      <c r="H9" s="100"/>
      <c r="I9" s="100"/>
      <c r="J9" s="100"/>
    </row>
    <row r="10" spans="1:11" x14ac:dyDescent="0.25">
      <c r="A10" s="68"/>
      <c r="B10" s="68"/>
      <c r="C10" s="68"/>
      <c r="D10" s="68"/>
      <c r="E10" s="68"/>
      <c r="F10" s="68"/>
      <c r="G10" s="68"/>
      <c r="H10" s="68"/>
      <c r="I10" s="68"/>
      <c r="J10" s="68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6" t="s">
        <v>291</v>
      </c>
    </row>
    <row r="12" spans="1:11" ht="71.25" x14ac:dyDescent="0.25">
      <c r="A12" s="7" t="s">
        <v>0</v>
      </c>
      <c r="B12" s="106" t="s">
        <v>367</v>
      </c>
      <c r="C12" s="107"/>
      <c r="D12" s="7" t="s">
        <v>368</v>
      </c>
      <c r="E12" s="7" t="s">
        <v>362</v>
      </c>
      <c r="F12" s="7" t="s">
        <v>363</v>
      </c>
      <c r="G12" s="7" t="s">
        <v>364</v>
      </c>
      <c r="H12" s="7" t="s">
        <v>385</v>
      </c>
      <c r="I12" s="7" t="s">
        <v>398</v>
      </c>
      <c r="J12" s="47" t="s">
        <v>395</v>
      </c>
    </row>
    <row r="13" spans="1:11" ht="60" x14ac:dyDescent="0.25">
      <c r="A13" s="85" t="s">
        <v>1</v>
      </c>
      <c r="B13" s="108" t="s">
        <v>340</v>
      </c>
      <c r="C13" s="108"/>
      <c r="D13" s="85">
        <v>401502</v>
      </c>
      <c r="E13" s="85" t="s">
        <v>391</v>
      </c>
      <c r="F13" s="57"/>
      <c r="G13" s="57"/>
      <c r="H13" s="58">
        <v>0</v>
      </c>
      <c r="I13" s="58">
        <v>0</v>
      </c>
      <c r="J13" s="42">
        <v>456269.36</v>
      </c>
    </row>
    <row r="14" spans="1:11" ht="75" x14ac:dyDescent="0.25">
      <c r="A14" s="52" t="s">
        <v>1</v>
      </c>
      <c r="B14" s="108" t="s">
        <v>340</v>
      </c>
      <c r="C14" s="108"/>
      <c r="D14" s="52">
        <v>427500</v>
      </c>
      <c r="E14" s="52" t="s">
        <v>372</v>
      </c>
      <c r="F14" s="57"/>
      <c r="G14" s="57"/>
      <c r="H14" s="58">
        <v>659010</v>
      </c>
      <c r="I14" s="58">
        <v>430000</v>
      </c>
      <c r="J14" s="42">
        <v>267369.88</v>
      </c>
    </row>
    <row r="15" spans="1:11" x14ac:dyDescent="0.25">
      <c r="A15" s="37" t="s">
        <v>1</v>
      </c>
      <c r="B15" s="108" t="s">
        <v>340</v>
      </c>
      <c r="C15" s="108"/>
      <c r="D15" s="39">
        <v>481503</v>
      </c>
      <c r="E15" s="39" t="s">
        <v>44</v>
      </c>
      <c r="F15" s="37"/>
      <c r="G15" s="37"/>
      <c r="H15" s="59">
        <v>0</v>
      </c>
      <c r="I15" s="59">
        <v>0</v>
      </c>
      <c r="J15" s="60">
        <v>0</v>
      </c>
    </row>
    <row r="16" spans="1:11" x14ac:dyDescent="0.25">
      <c r="A16" s="52" t="s">
        <v>1</v>
      </c>
      <c r="B16" s="108" t="s">
        <v>340</v>
      </c>
      <c r="C16" s="108"/>
      <c r="D16" s="52">
        <v>483103</v>
      </c>
      <c r="E16" s="52" t="s">
        <v>44</v>
      </c>
      <c r="F16" s="52"/>
      <c r="G16" s="52"/>
      <c r="H16" s="21">
        <v>3731380</v>
      </c>
      <c r="I16" s="21">
        <v>2420460</v>
      </c>
      <c r="J16" s="13">
        <v>1058777</v>
      </c>
    </row>
    <row r="17" spans="1:10" x14ac:dyDescent="0.25">
      <c r="A17" s="98" t="s">
        <v>294</v>
      </c>
      <c r="B17" s="98"/>
      <c r="C17" s="98"/>
      <c r="D17" s="98"/>
      <c r="E17" s="98"/>
      <c r="F17" s="98"/>
      <c r="G17" s="98"/>
      <c r="H17" s="23">
        <f>SUM(H13:H16)</f>
        <v>4390390</v>
      </c>
      <c r="I17" s="23">
        <f t="shared" ref="I17:J17" si="0">SUM(I13:I16)</f>
        <v>2850460</v>
      </c>
      <c r="J17" s="23">
        <f t="shared" si="0"/>
        <v>1782416.24</v>
      </c>
    </row>
    <row r="18" spans="1:10" x14ac:dyDescent="0.25">
      <c r="A18" s="101" t="s">
        <v>341</v>
      </c>
      <c r="B18" s="101"/>
      <c r="C18" s="101"/>
      <c r="D18" s="101"/>
      <c r="E18" s="101"/>
      <c r="F18" s="101"/>
      <c r="G18" s="101"/>
      <c r="H18" s="24">
        <f>H17</f>
        <v>4390390</v>
      </c>
      <c r="I18" s="24">
        <f t="shared" ref="I18:J18" si="1">I17</f>
        <v>2850460</v>
      </c>
      <c r="J18" s="24">
        <f t="shared" si="1"/>
        <v>1782416.24</v>
      </c>
    </row>
    <row r="19" spans="1:10" ht="15.75" x14ac:dyDescent="0.25">
      <c r="A19" s="41" t="s">
        <v>74</v>
      </c>
      <c r="B19" s="108" t="s">
        <v>340</v>
      </c>
      <c r="C19" s="108"/>
      <c r="D19" s="67">
        <v>545000</v>
      </c>
      <c r="E19" s="10" t="s">
        <v>376</v>
      </c>
      <c r="F19" s="54">
        <v>583101</v>
      </c>
      <c r="G19" s="54" t="s">
        <v>136</v>
      </c>
      <c r="H19" s="61">
        <v>32010</v>
      </c>
      <c r="I19" s="61">
        <v>20000</v>
      </c>
      <c r="J19" s="61">
        <v>13378.77</v>
      </c>
    </row>
    <row r="20" spans="1:10" ht="30" x14ac:dyDescent="0.25">
      <c r="A20" s="70" t="s">
        <v>74</v>
      </c>
      <c r="B20" s="115" t="s">
        <v>340</v>
      </c>
      <c r="C20" s="115"/>
      <c r="D20" s="71">
        <v>545000</v>
      </c>
      <c r="E20" s="72" t="s">
        <v>376</v>
      </c>
      <c r="F20" s="73">
        <v>583102</v>
      </c>
      <c r="G20" s="71" t="s">
        <v>349</v>
      </c>
      <c r="H20" s="61">
        <v>181380</v>
      </c>
      <c r="I20" s="61">
        <v>100460</v>
      </c>
      <c r="J20" s="61">
        <v>75813.06</v>
      </c>
    </row>
    <row r="21" spans="1:10" x14ac:dyDescent="0.25">
      <c r="A21" s="112" t="s">
        <v>377</v>
      </c>
      <c r="B21" s="113"/>
      <c r="C21" s="113"/>
      <c r="D21" s="113"/>
      <c r="E21" s="113"/>
      <c r="F21" s="113"/>
      <c r="G21" s="114"/>
      <c r="H21" s="56">
        <f>SUM(H19:H20)</f>
        <v>213390</v>
      </c>
      <c r="I21" s="56">
        <f t="shared" ref="I21:J21" si="2">SUM(I19:I20)</f>
        <v>120460</v>
      </c>
      <c r="J21" s="56">
        <f t="shared" si="2"/>
        <v>89191.83</v>
      </c>
    </row>
    <row r="22" spans="1:10" ht="30" x14ac:dyDescent="0.25">
      <c r="A22" s="74" t="s">
        <v>74</v>
      </c>
      <c r="B22" s="116" t="s">
        <v>340</v>
      </c>
      <c r="C22" s="116"/>
      <c r="D22" s="75">
        <v>680600</v>
      </c>
      <c r="E22" s="76" t="s">
        <v>208</v>
      </c>
      <c r="F22" s="77">
        <v>561701</v>
      </c>
      <c r="G22" s="77" t="s">
        <v>136</v>
      </c>
      <c r="H22" s="61">
        <v>597000</v>
      </c>
      <c r="I22" s="61">
        <v>390000</v>
      </c>
      <c r="J22" s="61">
        <v>157896.38</v>
      </c>
    </row>
    <row r="23" spans="1:10" ht="30" x14ac:dyDescent="0.25">
      <c r="A23" s="41" t="s">
        <v>74</v>
      </c>
      <c r="B23" s="108" t="s">
        <v>340</v>
      </c>
      <c r="C23" s="108"/>
      <c r="D23" s="52">
        <v>680600</v>
      </c>
      <c r="E23" s="10" t="s">
        <v>208</v>
      </c>
      <c r="F23" s="54">
        <v>561702</v>
      </c>
      <c r="G23" s="52" t="s">
        <v>349</v>
      </c>
      <c r="H23" s="61">
        <v>3380000</v>
      </c>
      <c r="I23" s="61">
        <v>2210000</v>
      </c>
      <c r="J23" s="61">
        <v>894717.42</v>
      </c>
    </row>
    <row r="24" spans="1:10" ht="30" x14ac:dyDescent="0.25">
      <c r="A24" s="41" t="s">
        <v>74</v>
      </c>
      <c r="B24" s="108" t="s">
        <v>340</v>
      </c>
      <c r="C24" s="108"/>
      <c r="D24" s="39">
        <v>680600</v>
      </c>
      <c r="E24" s="10" t="s">
        <v>208</v>
      </c>
      <c r="F24" s="54">
        <v>581602</v>
      </c>
      <c r="G24" s="52" t="s">
        <v>349</v>
      </c>
      <c r="H24" s="22">
        <v>0</v>
      </c>
      <c r="I24" s="22">
        <v>0</v>
      </c>
      <c r="J24" s="22">
        <v>0</v>
      </c>
    </row>
    <row r="25" spans="1:10" ht="30" x14ac:dyDescent="0.25">
      <c r="A25" s="41" t="s">
        <v>74</v>
      </c>
      <c r="B25" s="108" t="s">
        <v>340</v>
      </c>
      <c r="C25" s="108"/>
      <c r="D25" s="67">
        <v>680600</v>
      </c>
      <c r="E25" s="10" t="s">
        <v>208</v>
      </c>
      <c r="F25" s="54">
        <v>583101</v>
      </c>
      <c r="G25" s="54" t="s">
        <v>136</v>
      </c>
      <c r="H25" s="61">
        <v>30000</v>
      </c>
      <c r="I25" s="61">
        <v>20000</v>
      </c>
      <c r="J25" s="61">
        <v>11508.46</v>
      </c>
    </row>
    <row r="26" spans="1:10" ht="30" x14ac:dyDescent="0.25">
      <c r="A26" s="70" t="s">
        <v>74</v>
      </c>
      <c r="B26" s="115" t="s">
        <v>340</v>
      </c>
      <c r="C26" s="115"/>
      <c r="D26" s="71">
        <v>680600</v>
      </c>
      <c r="E26" s="72" t="s">
        <v>208</v>
      </c>
      <c r="F26" s="73">
        <v>583102</v>
      </c>
      <c r="G26" s="71" t="s">
        <v>349</v>
      </c>
      <c r="H26" s="61">
        <v>170000</v>
      </c>
      <c r="I26" s="61">
        <v>110000</v>
      </c>
      <c r="J26" s="61">
        <v>65223.91</v>
      </c>
    </row>
    <row r="27" spans="1:10" x14ac:dyDescent="0.25">
      <c r="A27" s="112" t="s">
        <v>378</v>
      </c>
      <c r="B27" s="113"/>
      <c r="C27" s="113"/>
      <c r="D27" s="113"/>
      <c r="E27" s="113"/>
      <c r="F27" s="113"/>
      <c r="G27" s="114"/>
      <c r="H27" s="56">
        <f>SUM(H22:H26)</f>
        <v>4177000</v>
      </c>
      <c r="I27" s="56">
        <f t="shared" ref="I27:J27" si="3">SUM(I22:I26)</f>
        <v>2730000</v>
      </c>
      <c r="J27" s="56">
        <f t="shared" si="3"/>
        <v>1129346.17</v>
      </c>
    </row>
    <row r="28" spans="1:10" x14ac:dyDescent="0.25">
      <c r="A28" s="98" t="s">
        <v>294</v>
      </c>
      <c r="B28" s="98"/>
      <c r="C28" s="98"/>
      <c r="D28" s="98"/>
      <c r="E28" s="98"/>
      <c r="F28" s="98"/>
      <c r="G28" s="98"/>
      <c r="H28" s="25">
        <f>H21+H27</f>
        <v>4390390</v>
      </c>
      <c r="I28" s="25">
        <f t="shared" ref="I28:J28" si="4">I21+I27</f>
        <v>2850460</v>
      </c>
      <c r="J28" s="25">
        <f t="shared" si="4"/>
        <v>1218538</v>
      </c>
    </row>
    <row r="29" spans="1:10" x14ac:dyDescent="0.25">
      <c r="A29" s="105" t="s">
        <v>352</v>
      </c>
      <c r="B29" s="105"/>
      <c r="C29" s="105"/>
      <c r="D29" s="105"/>
      <c r="E29" s="105"/>
      <c r="F29" s="105"/>
      <c r="G29" s="105"/>
      <c r="H29" s="26">
        <f>H28</f>
        <v>4390390</v>
      </c>
      <c r="I29" s="26">
        <f t="shared" ref="I29:J29" si="5">I28</f>
        <v>2850460</v>
      </c>
      <c r="J29" s="26">
        <f t="shared" si="5"/>
        <v>1218538</v>
      </c>
    </row>
    <row r="30" spans="1:10" x14ac:dyDescent="0.25">
      <c r="A30" s="102" t="s">
        <v>312</v>
      </c>
      <c r="B30" s="102"/>
      <c r="C30" s="102"/>
      <c r="D30" s="102"/>
      <c r="E30" s="102"/>
      <c r="F30" s="102"/>
      <c r="G30" s="102"/>
      <c r="H30" s="26">
        <f>H31</f>
        <v>0</v>
      </c>
      <c r="I30" s="26">
        <f t="shared" ref="I30:J30" si="6">I31</f>
        <v>0</v>
      </c>
      <c r="J30" s="26">
        <f t="shared" si="6"/>
        <v>563878.24</v>
      </c>
    </row>
    <row r="31" spans="1:10" x14ac:dyDescent="0.25">
      <c r="A31" s="98" t="s">
        <v>294</v>
      </c>
      <c r="B31" s="98"/>
      <c r="C31" s="98"/>
      <c r="D31" s="98"/>
      <c r="E31" s="98"/>
      <c r="F31" s="98"/>
      <c r="G31" s="98"/>
      <c r="H31" s="4">
        <f>H17-H28</f>
        <v>0</v>
      </c>
      <c r="I31" s="4">
        <f t="shared" ref="I31:J31" si="7">I17-I28</f>
        <v>0</v>
      </c>
      <c r="J31" s="4">
        <f t="shared" si="7"/>
        <v>563878.24</v>
      </c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00" t="s">
        <v>269</v>
      </c>
      <c r="B33" s="100"/>
      <c r="C33" s="100"/>
      <c r="D33" s="100"/>
      <c r="E33" s="100"/>
      <c r="F33" s="1"/>
      <c r="G33" s="1"/>
      <c r="H33" s="1"/>
      <c r="I33" s="1"/>
      <c r="J33" s="1"/>
    </row>
    <row r="34" spans="1:10" x14ac:dyDescent="0.25">
      <c r="A34" s="100" t="s">
        <v>356</v>
      </c>
      <c r="B34" s="100"/>
      <c r="C34" s="100"/>
      <c r="D34" s="100"/>
      <c r="E34" s="100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00" t="s">
        <v>270</v>
      </c>
      <c r="H35" s="100"/>
      <c r="I35" s="100"/>
      <c r="J35" s="100"/>
    </row>
    <row r="36" spans="1:10" x14ac:dyDescent="0.25">
      <c r="A36" s="1"/>
      <c r="B36" s="1"/>
      <c r="C36" s="1"/>
      <c r="D36" s="1"/>
      <c r="E36" s="1"/>
      <c r="F36" s="1"/>
      <c r="G36" s="100" t="s">
        <v>338</v>
      </c>
      <c r="H36" s="100"/>
      <c r="I36" s="100"/>
      <c r="J36" s="100"/>
    </row>
    <row r="37" spans="1:10" x14ac:dyDescent="0.25">
      <c r="A37" s="1"/>
      <c r="B37" s="1"/>
      <c r="C37" s="1"/>
      <c r="D37" s="1"/>
      <c r="E37" s="1"/>
      <c r="F37" s="1"/>
      <c r="G37" s="100" t="s">
        <v>386</v>
      </c>
      <c r="H37" s="100"/>
      <c r="I37" s="100"/>
      <c r="J37" s="100"/>
    </row>
  </sheetData>
  <mergeCells count="31">
    <mergeCell ref="A30:G30"/>
    <mergeCell ref="A29:G29"/>
    <mergeCell ref="A28:G28"/>
    <mergeCell ref="G37:J37"/>
    <mergeCell ref="A31:G31"/>
    <mergeCell ref="A33:E33"/>
    <mergeCell ref="A34:E34"/>
    <mergeCell ref="G35:J35"/>
    <mergeCell ref="G36:J36"/>
    <mergeCell ref="F2:J2"/>
    <mergeCell ref="B12:C12"/>
    <mergeCell ref="B15:C15"/>
    <mergeCell ref="A17:G17"/>
    <mergeCell ref="A18:G18"/>
    <mergeCell ref="A7:J7"/>
    <mergeCell ref="A8:J8"/>
    <mergeCell ref="A9:J9"/>
    <mergeCell ref="F4:J4"/>
    <mergeCell ref="F3:J3"/>
    <mergeCell ref="B13:C13"/>
    <mergeCell ref="A27:G27"/>
    <mergeCell ref="B25:C25"/>
    <mergeCell ref="B26:C26"/>
    <mergeCell ref="B24:C24"/>
    <mergeCell ref="B14:C14"/>
    <mergeCell ref="B16:C16"/>
    <mergeCell ref="B22:C22"/>
    <mergeCell ref="B23:C23"/>
    <mergeCell ref="B19:C19"/>
    <mergeCell ref="B20:C20"/>
    <mergeCell ref="A21:G21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selection activeCell="N12" sqref="N12"/>
    </sheetView>
  </sheetViews>
  <sheetFormatPr defaultRowHeight="15" x14ac:dyDescent="0.25"/>
  <cols>
    <col min="1" max="1" width="10.140625" customWidth="1"/>
    <col min="3" max="3" width="7.7109375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10" width="13" bestFit="1" customWidth="1"/>
  </cols>
  <sheetData>
    <row r="1" spans="1:11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00" t="s">
        <v>316</v>
      </c>
      <c r="G2" s="100"/>
      <c r="H2" s="100"/>
      <c r="I2" s="100"/>
      <c r="J2" s="100"/>
    </row>
    <row r="3" spans="1:11" x14ac:dyDescent="0.25">
      <c r="A3" s="1"/>
      <c r="B3" s="1"/>
      <c r="C3" s="1"/>
      <c r="D3" s="1"/>
      <c r="E3" s="1"/>
      <c r="F3" s="100" t="s">
        <v>404</v>
      </c>
      <c r="G3" s="100"/>
      <c r="H3" s="100"/>
      <c r="I3" s="100"/>
      <c r="J3" s="100"/>
      <c r="K3" s="66"/>
    </row>
    <row r="4" spans="1:11" x14ac:dyDescent="0.25">
      <c r="A4" s="1"/>
      <c r="B4" s="1"/>
      <c r="C4" s="1"/>
      <c r="D4" s="1"/>
      <c r="E4" s="1"/>
      <c r="F4" s="103" t="s">
        <v>392</v>
      </c>
      <c r="G4" s="103"/>
      <c r="H4" s="103"/>
      <c r="I4" s="103"/>
      <c r="J4" s="103"/>
      <c r="K4" s="65"/>
    </row>
    <row r="5" spans="1:11" x14ac:dyDescent="0.25">
      <c r="A5" s="1"/>
      <c r="B5" s="1"/>
      <c r="C5" s="1"/>
      <c r="D5" s="1"/>
      <c r="E5" s="1"/>
      <c r="F5" s="65"/>
      <c r="G5" s="65"/>
      <c r="H5" s="65"/>
      <c r="I5" s="65"/>
      <c r="J5" s="65"/>
    </row>
    <row r="6" spans="1:11" x14ac:dyDescent="0.25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1" x14ac:dyDescent="0.25">
      <c r="A7" s="104" t="s">
        <v>393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1" x14ac:dyDescent="0.25">
      <c r="A8" s="100" t="s">
        <v>354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1" ht="71.25" x14ac:dyDescent="0.25">
      <c r="A10" s="9" t="s">
        <v>0</v>
      </c>
      <c r="B10" s="106" t="s">
        <v>367</v>
      </c>
      <c r="C10" s="107"/>
      <c r="D10" s="7" t="s">
        <v>368</v>
      </c>
      <c r="E10" s="7" t="s">
        <v>362</v>
      </c>
      <c r="F10" s="7" t="s">
        <v>363</v>
      </c>
      <c r="G10" s="7" t="s">
        <v>364</v>
      </c>
      <c r="H10" s="9" t="s">
        <v>387</v>
      </c>
      <c r="I10" s="9" t="s">
        <v>394</v>
      </c>
      <c r="J10" s="47" t="s">
        <v>395</v>
      </c>
    </row>
    <row r="11" spans="1:11" ht="45" x14ac:dyDescent="0.25">
      <c r="A11" s="20" t="s">
        <v>1</v>
      </c>
      <c r="B11" s="108" t="s">
        <v>48</v>
      </c>
      <c r="C11" s="108"/>
      <c r="D11" s="20" t="s">
        <v>15</v>
      </c>
      <c r="E11" s="20" t="s">
        <v>16</v>
      </c>
      <c r="F11" s="11"/>
      <c r="G11" s="11"/>
      <c r="H11" s="12">
        <v>120000</v>
      </c>
      <c r="I11" s="12">
        <v>60000</v>
      </c>
      <c r="J11" s="13">
        <v>75765.960000000006</v>
      </c>
    </row>
    <row r="12" spans="1:11" ht="30" x14ac:dyDescent="0.25">
      <c r="A12" s="20" t="s">
        <v>1</v>
      </c>
      <c r="B12" s="108" t="s">
        <v>48</v>
      </c>
      <c r="C12" s="108"/>
      <c r="D12" s="20" t="s">
        <v>49</v>
      </c>
      <c r="E12" s="20" t="s">
        <v>50</v>
      </c>
      <c r="F12" s="11"/>
      <c r="G12" s="11"/>
      <c r="H12" s="12">
        <v>2400000</v>
      </c>
      <c r="I12" s="12">
        <v>1100000</v>
      </c>
      <c r="J12" s="13">
        <v>862259.66</v>
      </c>
    </row>
    <row r="13" spans="1:11" ht="60" x14ac:dyDescent="0.25">
      <c r="A13" s="20" t="s">
        <v>1</v>
      </c>
      <c r="B13" s="108" t="s">
        <v>48</v>
      </c>
      <c r="C13" s="108"/>
      <c r="D13" s="20" t="s">
        <v>51</v>
      </c>
      <c r="E13" s="20" t="s">
        <v>52</v>
      </c>
      <c r="F13" s="11"/>
      <c r="G13" s="11"/>
      <c r="H13" s="12">
        <v>180725000</v>
      </c>
      <c r="I13" s="12">
        <v>93345000</v>
      </c>
      <c r="J13" s="13">
        <v>84444785.189999998</v>
      </c>
    </row>
    <row r="14" spans="1:11" ht="75" x14ac:dyDescent="0.25">
      <c r="A14" s="20" t="s">
        <v>1</v>
      </c>
      <c r="B14" s="108" t="s">
        <v>48</v>
      </c>
      <c r="C14" s="108"/>
      <c r="D14" s="20" t="s">
        <v>53</v>
      </c>
      <c r="E14" s="20" t="s">
        <v>54</v>
      </c>
      <c r="F14" s="11"/>
      <c r="G14" s="11"/>
      <c r="H14" s="12">
        <v>50791000</v>
      </c>
      <c r="I14" s="12">
        <v>26100000</v>
      </c>
      <c r="J14" s="13">
        <v>24480999.149999999</v>
      </c>
    </row>
    <row r="15" spans="1:11" ht="90" x14ac:dyDescent="0.25">
      <c r="A15" s="20" t="s">
        <v>1</v>
      </c>
      <c r="B15" s="108" t="s">
        <v>48</v>
      </c>
      <c r="C15" s="108"/>
      <c r="D15" s="20">
        <v>333100</v>
      </c>
      <c r="E15" s="20" t="s">
        <v>317</v>
      </c>
      <c r="F15" s="11"/>
      <c r="G15" s="11"/>
      <c r="H15" s="12">
        <v>0</v>
      </c>
      <c r="I15" s="12">
        <v>0</v>
      </c>
      <c r="J15" s="13">
        <v>0</v>
      </c>
    </row>
    <row r="16" spans="1:11" ht="45" x14ac:dyDescent="0.25">
      <c r="A16" s="20" t="s">
        <v>1</v>
      </c>
      <c r="B16" s="108" t="s">
        <v>48</v>
      </c>
      <c r="C16" s="108"/>
      <c r="D16" s="20" t="s">
        <v>55</v>
      </c>
      <c r="E16" s="20" t="s">
        <v>56</v>
      </c>
      <c r="F16" s="11"/>
      <c r="G16" s="11"/>
      <c r="H16" s="12">
        <v>6048000</v>
      </c>
      <c r="I16" s="12">
        <v>3040000</v>
      </c>
      <c r="J16" s="13">
        <v>3081000</v>
      </c>
    </row>
    <row r="17" spans="1:10" ht="45" x14ac:dyDescent="0.25">
      <c r="A17" s="20" t="s">
        <v>1</v>
      </c>
      <c r="B17" s="108" t="s">
        <v>48</v>
      </c>
      <c r="C17" s="108"/>
      <c r="D17" s="20" t="s">
        <v>57</v>
      </c>
      <c r="E17" s="20" t="s">
        <v>58</v>
      </c>
      <c r="F17" s="11"/>
      <c r="G17" s="11"/>
      <c r="H17" s="12">
        <v>1500000</v>
      </c>
      <c r="I17" s="12">
        <v>710000</v>
      </c>
      <c r="J17" s="13">
        <v>501728</v>
      </c>
    </row>
    <row r="18" spans="1:10" x14ac:dyDescent="0.25">
      <c r="A18" s="20" t="s">
        <v>1</v>
      </c>
      <c r="B18" s="108" t="s">
        <v>48</v>
      </c>
      <c r="C18" s="108"/>
      <c r="D18" s="20" t="s">
        <v>59</v>
      </c>
      <c r="E18" s="20" t="s">
        <v>60</v>
      </c>
      <c r="F18" s="11"/>
      <c r="G18" s="11"/>
      <c r="H18" s="12">
        <v>0</v>
      </c>
      <c r="I18" s="12">
        <v>0</v>
      </c>
      <c r="J18" s="13">
        <v>1237275</v>
      </c>
    </row>
    <row r="19" spans="1:10" ht="90" x14ac:dyDescent="0.25">
      <c r="A19" s="52" t="s">
        <v>1</v>
      </c>
      <c r="B19" s="108" t="s">
        <v>48</v>
      </c>
      <c r="C19" s="108"/>
      <c r="D19" s="52">
        <v>370300</v>
      </c>
      <c r="E19" s="52" t="s">
        <v>325</v>
      </c>
      <c r="F19" s="11"/>
      <c r="G19" s="11"/>
      <c r="H19" s="12">
        <v>0</v>
      </c>
      <c r="I19" s="12">
        <v>0</v>
      </c>
      <c r="J19" s="13">
        <v>0</v>
      </c>
    </row>
    <row r="20" spans="1:10" ht="75" x14ac:dyDescent="0.25">
      <c r="A20" s="38" t="s">
        <v>1</v>
      </c>
      <c r="B20" s="108" t="s">
        <v>48</v>
      </c>
      <c r="C20" s="108"/>
      <c r="D20" s="38">
        <v>401501</v>
      </c>
      <c r="E20" s="38" t="s">
        <v>342</v>
      </c>
      <c r="F20" s="11"/>
      <c r="G20" s="11"/>
      <c r="H20" s="12">
        <v>0</v>
      </c>
      <c r="I20" s="12">
        <v>0</v>
      </c>
      <c r="J20" s="13">
        <v>1000000</v>
      </c>
    </row>
    <row r="21" spans="1:10" ht="60" x14ac:dyDescent="0.25">
      <c r="A21" s="20" t="s">
        <v>1</v>
      </c>
      <c r="B21" s="108" t="s">
        <v>48</v>
      </c>
      <c r="C21" s="108"/>
      <c r="D21" s="20" t="s">
        <v>63</v>
      </c>
      <c r="E21" s="20" t="s">
        <v>64</v>
      </c>
      <c r="F21" s="11"/>
      <c r="G21" s="11"/>
      <c r="H21" s="12">
        <v>0</v>
      </c>
      <c r="I21" s="12">
        <v>0</v>
      </c>
      <c r="J21" s="13">
        <v>0</v>
      </c>
    </row>
    <row r="22" spans="1:10" ht="60" x14ac:dyDescent="0.25">
      <c r="A22" s="38" t="s">
        <v>1</v>
      </c>
      <c r="B22" s="108" t="s">
        <v>48</v>
      </c>
      <c r="C22" s="108"/>
      <c r="D22" s="38">
        <v>431000</v>
      </c>
      <c r="E22" s="38" t="s">
        <v>343</v>
      </c>
      <c r="F22" s="11"/>
      <c r="G22" s="11"/>
      <c r="H22" s="12">
        <v>2600000</v>
      </c>
      <c r="I22" s="12">
        <v>231000</v>
      </c>
      <c r="J22" s="13">
        <v>230009</v>
      </c>
    </row>
    <row r="23" spans="1:10" ht="90" x14ac:dyDescent="0.25">
      <c r="A23" s="20" t="s">
        <v>1</v>
      </c>
      <c r="B23" s="108" t="s">
        <v>48</v>
      </c>
      <c r="C23" s="108"/>
      <c r="D23" s="20" t="s">
        <v>67</v>
      </c>
      <c r="E23" s="20" t="s">
        <v>68</v>
      </c>
      <c r="F23" s="11"/>
      <c r="G23" s="11"/>
      <c r="H23" s="12">
        <v>131493000</v>
      </c>
      <c r="I23" s="12">
        <v>67550000</v>
      </c>
      <c r="J23" s="13">
        <v>67666269</v>
      </c>
    </row>
    <row r="24" spans="1:10" x14ac:dyDescent="0.25">
      <c r="A24" s="98" t="s">
        <v>293</v>
      </c>
      <c r="B24" s="98"/>
      <c r="C24" s="98"/>
      <c r="D24" s="98"/>
      <c r="E24" s="98"/>
      <c r="F24" s="98"/>
      <c r="G24" s="98"/>
      <c r="H24" s="15">
        <f>SUM(H11:H23)</f>
        <v>375677000</v>
      </c>
      <c r="I24" s="15">
        <f t="shared" ref="I24:J24" si="0">SUM(I11:I23)</f>
        <v>192136000</v>
      </c>
      <c r="J24" s="15">
        <f t="shared" si="0"/>
        <v>183580090.96000001</v>
      </c>
    </row>
    <row r="25" spans="1:10" ht="75" x14ac:dyDescent="0.25">
      <c r="A25" s="20" t="s">
        <v>1</v>
      </c>
      <c r="B25" s="108" t="s">
        <v>48</v>
      </c>
      <c r="C25" s="108"/>
      <c r="D25" s="20" t="s">
        <v>61</v>
      </c>
      <c r="E25" s="20" t="s">
        <v>62</v>
      </c>
      <c r="F25" s="11"/>
      <c r="G25" s="11"/>
      <c r="H25" s="12">
        <v>0</v>
      </c>
      <c r="I25" s="12">
        <v>0</v>
      </c>
      <c r="J25" s="13">
        <v>500000</v>
      </c>
    </row>
    <row r="26" spans="1:10" ht="45" x14ac:dyDescent="0.25">
      <c r="A26" s="62" t="s">
        <v>1</v>
      </c>
      <c r="B26" s="108" t="s">
        <v>48</v>
      </c>
      <c r="C26" s="108"/>
      <c r="D26" s="62">
        <v>401600</v>
      </c>
      <c r="E26" s="62" t="s">
        <v>373</v>
      </c>
      <c r="F26" s="11"/>
      <c r="G26" s="11"/>
      <c r="H26" s="12">
        <v>0</v>
      </c>
      <c r="I26" s="12">
        <v>0</v>
      </c>
      <c r="J26" s="13">
        <v>0</v>
      </c>
    </row>
    <row r="27" spans="1:10" ht="150" x14ac:dyDescent="0.25">
      <c r="A27" s="20" t="s">
        <v>1</v>
      </c>
      <c r="B27" s="108" t="s">
        <v>48</v>
      </c>
      <c r="C27" s="108"/>
      <c r="D27" s="20">
        <v>427000</v>
      </c>
      <c r="E27" s="20" t="s">
        <v>318</v>
      </c>
      <c r="F27" s="11"/>
      <c r="G27" s="11"/>
      <c r="H27" s="12">
        <v>0</v>
      </c>
      <c r="I27" s="12">
        <v>0</v>
      </c>
      <c r="J27" s="13">
        <v>0</v>
      </c>
    </row>
    <row r="28" spans="1:10" ht="60" x14ac:dyDescent="0.25">
      <c r="A28" s="20" t="s">
        <v>1</v>
      </c>
      <c r="B28" s="108" t="s">
        <v>48</v>
      </c>
      <c r="C28" s="108"/>
      <c r="D28" s="20" t="s">
        <v>65</v>
      </c>
      <c r="E28" s="20" t="s">
        <v>66</v>
      </c>
      <c r="F28" s="11"/>
      <c r="G28" s="11"/>
      <c r="H28" s="12">
        <v>32601000</v>
      </c>
      <c r="I28" s="12">
        <v>13365000</v>
      </c>
      <c r="J28" s="13">
        <v>3148489.72</v>
      </c>
    </row>
    <row r="29" spans="1:10" s="2" customFormat="1" ht="90" x14ac:dyDescent="0.25">
      <c r="A29" s="20" t="s">
        <v>1</v>
      </c>
      <c r="B29" s="108" t="s">
        <v>48</v>
      </c>
      <c r="C29" s="108"/>
      <c r="D29" s="20">
        <v>460400</v>
      </c>
      <c r="E29" s="27" t="s">
        <v>319</v>
      </c>
      <c r="F29" s="27"/>
      <c r="G29" s="27"/>
      <c r="H29" s="28">
        <v>8141220</v>
      </c>
      <c r="I29" s="28">
        <v>8117220</v>
      </c>
      <c r="J29" s="28"/>
    </row>
    <row r="30" spans="1:10" s="2" customFormat="1" ht="45" x14ac:dyDescent="0.25">
      <c r="A30" s="20" t="s">
        <v>1</v>
      </c>
      <c r="B30" s="108" t="s">
        <v>48</v>
      </c>
      <c r="C30" s="108"/>
      <c r="D30" s="20">
        <v>480201</v>
      </c>
      <c r="E30" s="27" t="s">
        <v>320</v>
      </c>
      <c r="F30" s="27"/>
      <c r="G30" s="27"/>
      <c r="H30" s="28">
        <v>0</v>
      </c>
      <c r="I30" s="28">
        <v>0</v>
      </c>
      <c r="J30" s="28"/>
    </row>
    <row r="31" spans="1:10" s="2" customFormat="1" x14ac:dyDescent="0.25">
      <c r="A31" s="40" t="s">
        <v>1</v>
      </c>
      <c r="B31" s="108" t="s">
        <v>48</v>
      </c>
      <c r="C31" s="108"/>
      <c r="D31" s="40">
        <v>480203</v>
      </c>
      <c r="E31" s="27" t="s">
        <v>44</v>
      </c>
      <c r="F31" s="27"/>
      <c r="G31" s="27"/>
      <c r="H31" s="28">
        <v>0</v>
      </c>
      <c r="I31" s="28">
        <v>0</v>
      </c>
      <c r="J31" s="28"/>
    </row>
    <row r="32" spans="1:10" s="2" customFormat="1" x14ac:dyDescent="0.25">
      <c r="A32" s="98" t="s">
        <v>294</v>
      </c>
      <c r="B32" s="98"/>
      <c r="C32" s="98"/>
      <c r="D32" s="98"/>
      <c r="E32" s="98"/>
      <c r="F32" s="98"/>
      <c r="G32" s="98"/>
      <c r="H32" s="29">
        <f>SUM(H25:H31)</f>
        <v>40742220</v>
      </c>
      <c r="I32" s="29">
        <f>SUM(I25:I31)</f>
        <v>21482220</v>
      </c>
      <c r="J32" s="29">
        <f>SUM(J25:J31)</f>
        <v>3648489.72</v>
      </c>
    </row>
    <row r="33" spans="1:10" x14ac:dyDescent="0.25">
      <c r="A33" s="101" t="s">
        <v>321</v>
      </c>
      <c r="B33" s="101"/>
      <c r="C33" s="101"/>
      <c r="D33" s="101"/>
      <c r="E33" s="101"/>
      <c r="F33" s="101"/>
      <c r="G33" s="101"/>
      <c r="H33" s="16">
        <f>H24+H32</f>
        <v>416419220</v>
      </c>
      <c r="I33" s="16">
        <f>I24+I32</f>
        <v>213618220</v>
      </c>
      <c r="J33" s="16">
        <f>J24+J32</f>
        <v>187228580.68000001</v>
      </c>
    </row>
    <row r="34" spans="1:10" ht="33.75" customHeight="1" x14ac:dyDescent="0.25">
      <c r="A34" s="20" t="s">
        <v>74</v>
      </c>
      <c r="B34" s="108" t="s">
        <v>48</v>
      </c>
      <c r="C34" s="108"/>
      <c r="D34" s="20" t="s">
        <v>169</v>
      </c>
      <c r="E34" s="20" t="s">
        <v>170</v>
      </c>
      <c r="F34" s="20" t="s">
        <v>77</v>
      </c>
      <c r="G34" s="20" t="s">
        <v>78</v>
      </c>
      <c r="H34" s="12">
        <v>153443000</v>
      </c>
      <c r="I34" s="12">
        <v>75926000</v>
      </c>
      <c r="J34" s="13">
        <v>74590885.450000003</v>
      </c>
    </row>
    <row r="35" spans="1:10" ht="34.5" customHeight="1" x14ac:dyDescent="0.25">
      <c r="A35" s="20" t="s">
        <v>74</v>
      </c>
      <c r="B35" s="108" t="s">
        <v>48</v>
      </c>
      <c r="C35" s="108"/>
      <c r="D35" s="20" t="s">
        <v>169</v>
      </c>
      <c r="E35" s="20" t="s">
        <v>170</v>
      </c>
      <c r="F35" s="20" t="s">
        <v>199</v>
      </c>
      <c r="G35" s="20" t="s">
        <v>200</v>
      </c>
      <c r="H35" s="12">
        <v>48664000</v>
      </c>
      <c r="I35" s="12">
        <v>24114000</v>
      </c>
      <c r="J35" s="13">
        <v>23881446</v>
      </c>
    </row>
    <row r="36" spans="1:10" ht="33.75" customHeight="1" x14ac:dyDescent="0.25">
      <c r="A36" s="20" t="s">
        <v>74</v>
      </c>
      <c r="B36" s="108" t="s">
        <v>48</v>
      </c>
      <c r="C36" s="108"/>
      <c r="D36" s="20" t="s">
        <v>169</v>
      </c>
      <c r="E36" s="20" t="s">
        <v>170</v>
      </c>
      <c r="F36" s="20" t="s">
        <v>201</v>
      </c>
      <c r="G36" s="20" t="s">
        <v>202</v>
      </c>
      <c r="H36" s="12">
        <v>17660000</v>
      </c>
      <c r="I36" s="12">
        <v>9050000</v>
      </c>
      <c r="J36" s="13">
        <v>8735654</v>
      </c>
    </row>
    <row r="37" spans="1:10" ht="30" x14ac:dyDescent="0.25">
      <c r="A37" s="20" t="s">
        <v>74</v>
      </c>
      <c r="B37" s="108" t="s">
        <v>48</v>
      </c>
      <c r="C37" s="108"/>
      <c r="D37" s="20" t="s">
        <v>169</v>
      </c>
      <c r="E37" s="20" t="s">
        <v>170</v>
      </c>
      <c r="F37" s="20" t="s">
        <v>231</v>
      </c>
      <c r="G37" s="20" t="s">
        <v>232</v>
      </c>
      <c r="H37" s="12">
        <v>756000</v>
      </c>
      <c r="I37" s="12">
        <v>370000</v>
      </c>
      <c r="J37" s="13">
        <v>342780</v>
      </c>
    </row>
    <row r="38" spans="1:10" ht="30.75" customHeight="1" x14ac:dyDescent="0.25">
      <c r="A38" s="20" t="s">
        <v>74</v>
      </c>
      <c r="B38" s="108" t="s">
        <v>48</v>
      </c>
      <c r="C38" s="108"/>
      <c r="D38" s="20" t="s">
        <v>169</v>
      </c>
      <c r="E38" s="20" t="s">
        <v>170</v>
      </c>
      <c r="F38" s="20" t="s">
        <v>229</v>
      </c>
      <c r="G38" s="20" t="s">
        <v>230</v>
      </c>
      <c r="H38" s="12">
        <v>12100000</v>
      </c>
      <c r="I38" s="12">
        <v>6400000</v>
      </c>
      <c r="J38" s="13">
        <v>6089027</v>
      </c>
    </row>
    <row r="39" spans="1:10" ht="30.75" customHeight="1" x14ac:dyDescent="0.25">
      <c r="A39" s="51" t="s">
        <v>74</v>
      </c>
      <c r="B39" s="108" t="s">
        <v>48</v>
      </c>
      <c r="C39" s="108"/>
      <c r="D39" s="51" t="s">
        <v>169</v>
      </c>
      <c r="E39" s="51" t="s">
        <v>170</v>
      </c>
      <c r="F39" s="51">
        <v>100113</v>
      </c>
      <c r="G39" s="51" t="s">
        <v>82</v>
      </c>
      <c r="H39" s="12">
        <v>0</v>
      </c>
      <c r="I39" s="12">
        <v>0</v>
      </c>
      <c r="J39" s="13">
        <v>0</v>
      </c>
    </row>
    <row r="40" spans="1:10" ht="30.75" customHeight="1" x14ac:dyDescent="0.25">
      <c r="A40" s="51" t="s">
        <v>74</v>
      </c>
      <c r="B40" s="108" t="s">
        <v>48</v>
      </c>
      <c r="C40" s="108"/>
      <c r="D40" s="51" t="s">
        <v>169</v>
      </c>
      <c r="E40" s="51" t="s">
        <v>170</v>
      </c>
      <c r="F40" s="51">
        <v>100114</v>
      </c>
      <c r="G40" s="51" t="s">
        <v>275</v>
      </c>
      <c r="H40" s="12">
        <v>0</v>
      </c>
      <c r="I40" s="12">
        <v>0</v>
      </c>
      <c r="J40" s="13">
        <v>0</v>
      </c>
    </row>
    <row r="41" spans="1:10" ht="33.75" customHeight="1" x14ac:dyDescent="0.25">
      <c r="A41" s="20" t="s">
        <v>74</v>
      </c>
      <c r="B41" s="108" t="s">
        <v>48</v>
      </c>
      <c r="C41" s="108"/>
      <c r="D41" s="20" t="s">
        <v>169</v>
      </c>
      <c r="E41" s="20" t="s">
        <v>170</v>
      </c>
      <c r="F41" s="20" t="s">
        <v>233</v>
      </c>
      <c r="G41" s="20" t="s">
        <v>234</v>
      </c>
      <c r="H41" s="12">
        <v>8500000</v>
      </c>
      <c r="I41" s="12">
        <v>4200000</v>
      </c>
      <c r="J41" s="13">
        <v>3804729</v>
      </c>
    </row>
    <row r="42" spans="1:10" ht="33.75" customHeight="1" x14ac:dyDescent="0.25">
      <c r="A42" s="51" t="s">
        <v>74</v>
      </c>
      <c r="B42" s="108" t="s">
        <v>48</v>
      </c>
      <c r="C42" s="108"/>
      <c r="D42" s="51" t="s">
        <v>169</v>
      </c>
      <c r="E42" s="51" t="s">
        <v>170</v>
      </c>
      <c r="F42" s="51">
        <v>100129</v>
      </c>
      <c r="G42" s="51" t="s">
        <v>359</v>
      </c>
      <c r="H42" s="12">
        <v>0</v>
      </c>
      <c r="I42" s="12">
        <v>0</v>
      </c>
      <c r="J42" s="13">
        <v>0</v>
      </c>
    </row>
    <row r="43" spans="1:10" ht="32.25" customHeight="1" x14ac:dyDescent="0.25">
      <c r="A43" s="20" t="s">
        <v>74</v>
      </c>
      <c r="B43" s="108" t="s">
        <v>48</v>
      </c>
      <c r="C43" s="108"/>
      <c r="D43" s="20" t="s">
        <v>169</v>
      </c>
      <c r="E43" s="20" t="s">
        <v>170</v>
      </c>
      <c r="F43" s="20" t="s">
        <v>83</v>
      </c>
      <c r="G43" s="20" t="s">
        <v>84</v>
      </c>
      <c r="H43" s="12">
        <v>4280000</v>
      </c>
      <c r="I43" s="12">
        <v>2000000</v>
      </c>
      <c r="J43" s="13">
        <v>1287501</v>
      </c>
    </row>
    <row r="44" spans="1:10" ht="32.25" customHeight="1" x14ac:dyDescent="0.25">
      <c r="A44" s="20" t="s">
        <v>74</v>
      </c>
      <c r="B44" s="108" t="s">
        <v>48</v>
      </c>
      <c r="C44" s="108"/>
      <c r="D44" s="20" t="s">
        <v>169</v>
      </c>
      <c r="E44" s="20" t="s">
        <v>170</v>
      </c>
      <c r="F44" s="20" t="s">
        <v>85</v>
      </c>
      <c r="G44" s="20" t="s">
        <v>86</v>
      </c>
      <c r="H44" s="12">
        <v>3045000</v>
      </c>
      <c r="I44" s="12">
        <v>3045000</v>
      </c>
      <c r="J44" s="13">
        <v>758380</v>
      </c>
    </row>
    <row r="45" spans="1:10" ht="30.75" customHeight="1" x14ac:dyDescent="0.25">
      <c r="A45" s="20" t="s">
        <v>74</v>
      </c>
      <c r="B45" s="108" t="s">
        <v>48</v>
      </c>
      <c r="C45" s="108"/>
      <c r="D45" s="20" t="s">
        <v>169</v>
      </c>
      <c r="E45" s="20" t="s">
        <v>170</v>
      </c>
      <c r="F45" s="20" t="s">
        <v>235</v>
      </c>
      <c r="G45" s="20" t="s">
        <v>236</v>
      </c>
      <c r="H45" s="12">
        <v>1350000</v>
      </c>
      <c r="I45" s="12">
        <v>420000</v>
      </c>
      <c r="J45" s="13">
        <v>399354</v>
      </c>
    </row>
    <row r="46" spans="1:10" ht="33" customHeight="1" x14ac:dyDescent="0.25">
      <c r="A46" s="20" t="s">
        <v>74</v>
      </c>
      <c r="B46" s="108" t="s">
        <v>48</v>
      </c>
      <c r="C46" s="108"/>
      <c r="D46" s="20" t="s">
        <v>169</v>
      </c>
      <c r="E46" s="20" t="s">
        <v>170</v>
      </c>
      <c r="F46" s="20" t="s">
        <v>89</v>
      </c>
      <c r="G46" s="20" t="s">
        <v>90</v>
      </c>
      <c r="H46" s="12">
        <v>5381000</v>
      </c>
      <c r="I46" s="12">
        <v>2670000</v>
      </c>
      <c r="J46" s="13">
        <v>2639351</v>
      </c>
    </row>
    <row r="47" spans="1:10" ht="28.9" customHeight="1" x14ac:dyDescent="0.25">
      <c r="A47" s="20" t="s">
        <v>74</v>
      </c>
      <c r="B47" s="108" t="s">
        <v>48</v>
      </c>
      <c r="C47" s="108"/>
      <c r="D47" s="20" t="s">
        <v>169</v>
      </c>
      <c r="E47" s="20" t="s">
        <v>170</v>
      </c>
      <c r="F47" s="20" t="s">
        <v>91</v>
      </c>
      <c r="G47" s="20" t="s">
        <v>92</v>
      </c>
      <c r="H47" s="12">
        <v>265000</v>
      </c>
      <c r="I47" s="12">
        <v>153000</v>
      </c>
      <c r="J47" s="13">
        <v>93656.57</v>
      </c>
    </row>
    <row r="48" spans="1:10" ht="34.5" customHeight="1" x14ac:dyDescent="0.25">
      <c r="A48" s="20" t="s">
        <v>74</v>
      </c>
      <c r="B48" s="108" t="s">
        <v>48</v>
      </c>
      <c r="C48" s="108"/>
      <c r="D48" s="20" t="s">
        <v>169</v>
      </c>
      <c r="E48" s="20" t="s">
        <v>170</v>
      </c>
      <c r="F48" s="20" t="s">
        <v>175</v>
      </c>
      <c r="G48" s="20" t="s">
        <v>176</v>
      </c>
      <c r="H48" s="12">
        <v>1520000</v>
      </c>
      <c r="I48" s="12">
        <v>798000</v>
      </c>
      <c r="J48" s="13">
        <v>568478.23</v>
      </c>
    </row>
    <row r="49" spans="1:10" ht="33.75" customHeight="1" x14ac:dyDescent="0.25">
      <c r="A49" s="20" t="s">
        <v>74</v>
      </c>
      <c r="B49" s="108" t="s">
        <v>48</v>
      </c>
      <c r="C49" s="108"/>
      <c r="D49" s="20" t="s">
        <v>169</v>
      </c>
      <c r="E49" s="20" t="s">
        <v>170</v>
      </c>
      <c r="F49" s="20" t="s">
        <v>93</v>
      </c>
      <c r="G49" s="20" t="s">
        <v>94</v>
      </c>
      <c r="H49" s="12">
        <v>10838000</v>
      </c>
      <c r="I49" s="12">
        <v>7388000</v>
      </c>
      <c r="J49" s="13">
        <v>5852529.3499999996</v>
      </c>
    </row>
    <row r="50" spans="1:10" ht="33.75" customHeight="1" x14ac:dyDescent="0.25">
      <c r="A50" s="20" t="s">
        <v>74</v>
      </c>
      <c r="B50" s="108" t="s">
        <v>48</v>
      </c>
      <c r="C50" s="108"/>
      <c r="D50" s="20" t="s">
        <v>169</v>
      </c>
      <c r="E50" s="20" t="s">
        <v>170</v>
      </c>
      <c r="F50" s="20" t="s">
        <v>95</v>
      </c>
      <c r="G50" s="20" t="s">
        <v>96</v>
      </c>
      <c r="H50" s="12">
        <v>1490000</v>
      </c>
      <c r="I50" s="12">
        <v>860000</v>
      </c>
      <c r="J50" s="13">
        <v>599522.64</v>
      </c>
    </row>
    <row r="51" spans="1:10" ht="31.5" customHeight="1" x14ac:dyDescent="0.25">
      <c r="A51" s="20" t="s">
        <v>74</v>
      </c>
      <c r="B51" s="108" t="s">
        <v>48</v>
      </c>
      <c r="C51" s="108"/>
      <c r="D51" s="20" t="s">
        <v>169</v>
      </c>
      <c r="E51" s="20" t="s">
        <v>170</v>
      </c>
      <c r="F51" s="20" t="s">
        <v>237</v>
      </c>
      <c r="G51" s="20" t="s">
        <v>238</v>
      </c>
      <c r="H51" s="12">
        <v>90000</v>
      </c>
      <c r="I51" s="12">
        <v>43000</v>
      </c>
      <c r="J51" s="13">
        <v>23863.68</v>
      </c>
    </row>
    <row r="52" spans="1:10" ht="33" customHeight="1" x14ac:dyDescent="0.25">
      <c r="A52" s="20" t="s">
        <v>74</v>
      </c>
      <c r="B52" s="108" t="s">
        <v>48</v>
      </c>
      <c r="C52" s="108"/>
      <c r="D52" s="20" t="s">
        <v>169</v>
      </c>
      <c r="E52" s="20" t="s">
        <v>170</v>
      </c>
      <c r="F52" s="20" t="s">
        <v>97</v>
      </c>
      <c r="G52" s="20" t="s">
        <v>98</v>
      </c>
      <c r="H52" s="12">
        <v>2858000</v>
      </c>
      <c r="I52" s="12">
        <v>1460000</v>
      </c>
      <c r="J52" s="13">
        <v>1009755.67</v>
      </c>
    </row>
    <row r="53" spans="1:10" ht="34.5" customHeight="1" x14ac:dyDescent="0.25">
      <c r="A53" s="20" t="s">
        <v>74</v>
      </c>
      <c r="B53" s="108" t="s">
        <v>48</v>
      </c>
      <c r="C53" s="108"/>
      <c r="D53" s="20" t="s">
        <v>169</v>
      </c>
      <c r="E53" s="20" t="s">
        <v>170</v>
      </c>
      <c r="F53" s="20" t="s">
        <v>99</v>
      </c>
      <c r="G53" s="20" t="s">
        <v>100</v>
      </c>
      <c r="H53" s="12">
        <v>930000</v>
      </c>
      <c r="I53" s="12">
        <v>420000</v>
      </c>
      <c r="J53" s="13">
        <v>341881.27</v>
      </c>
    </row>
    <row r="54" spans="1:10" ht="33.75" customHeight="1" x14ac:dyDescent="0.25">
      <c r="A54" s="20" t="s">
        <v>74</v>
      </c>
      <c r="B54" s="108" t="s">
        <v>48</v>
      </c>
      <c r="C54" s="108"/>
      <c r="D54" s="20" t="s">
        <v>169</v>
      </c>
      <c r="E54" s="20" t="s">
        <v>170</v>
      </c>
      <c r="F54" s="20" t="s">
        <v>101</v>
      </c>
      <c r="G54" s="20" t="s">
        <v>102</v>
      </c>
      <c r="H54" s="12">
        <v>440000</v>
      </c>
      <c r="I54" s="12">
        <v>205000</v>
      </c>
      <c r="J54" s="13">
        <v>130431.34</v>
      </c>
    </row>
    <row r="55" spans="1:10" ht="35.25" customHeight="1" x14ac:dyDescent="0.25">
      <c r="A55" s="20" t="s">
        <v>74</v>
      </c>
      <c r="B55" s="108" t="s">
        <v>48</v>
      </c>
      <c r="C55" s="108"/>
      <c r="D55" s="20" t="s">
        <v>169</v>
      </c>
      <c r="E55" s="20" t="s">
        <v>170</v>
      </c>
      <c r="F55" s="20" t="s">
        <v>103</v>
      </c>
      <c r="G55" s="20" t="s">
        <v>104</v>
      </c>
      <c r="H55" s="12">
        <v>11262000</v>
      </c>
      <c r="I55" s="12">
        <v>5852000</v>
      </c>
      <c r="J55" s="13">
        <v>4144858.11</v>
      </c>
    </row>
    <row r="56" spans="1:10" ht="34.5" customHeight="1" x14ac:dyDescent="0.25">
      <c r="A56" s="20" t="s">
        <v>74</v>
      </c>
      <c r="B56" s="108" t="s">
        <v>48</v>
      </c>
      <c r="C56" s="108"/>
      <c r="D56" s="20" t="s">
        <v>169</v>
      </c>
      <c r="E56" s="20" t="s">
        <v>170</v>
      </c>
      <c r="F56" s="20" t="s">
        <v>105</v>
      </c>
      <c r="G56" s="20" t="s">
        <v>106</v>
      </c>
      <c r="H56" s="12">
        <v>5560000</v>
      </c>
      <c r="I56" s="12">
        <v>2700000</v>
      </c>
      <c r="J56" s="13">
        <v>1988593.27</v>
      </c>
    </row>
    <row r="57" spans="1:10" ht="33" customHeight="1" x14ac:dyDescent="0.25">
      <c r="A57" s="20" t="s">
        <v>74</v>
      </c>
      <c r="B57" s="108" t="s">
        <v>48</v>
      </c>
      <c r="C57" s="108"/>
      <c r="D57" s="20" t="s">
        <v>169</v>
      </c>
      <c r="E57" s="20" t="s">
        <v>170</v>
      </c>
      <c r="F57" s="20" t="s">
        <v>163</v>
      </c>
      <c r="G57" s="20" t="s">
        <v>164</v>
      </c>
      <c r="H57" s="12">
        <v>3900000</v>
      </c>
      <c r="I57" s="12">
        <v>2210000</v>
      </c>
      <c r="J57" s="13">
        <v>1129610.19</v>
      </c>
    </row>
    <row r="58" spans="1:10" ht="34.5" customHeight="1" x14ac:dyDescent="0.25">
      <c r="A58" s="20" t="s">
        <v>74</v>
      </c>
      <c r="B58" s="108" t="s">
        <v>48</v>
      </c>
      <c r="C58" s="108"/>
      <c r="D58" s="20" t="s">
        <v>169</v>
      </c>
      <c r="E58" s="20" t="s">
        <v>170</v>
      </c>
      <c r="F58" s="20" t="s">
        <v>165</v>
      </c>
      <c r="G58" s="20" t="s">
        <v>166</v>
      </c>
      <c r="H58" s="12">
        <v>2440000</v>
      </c>
      <c r="I58" s="12">
        <v>1300000</v>
      </c>
      <c r="J58" s="13">
        <v>888389.45</v>
      </c>
    </row>
    <row r="59" spans="1:10" ht="35.25" customHeight="1" x14ac:dyDescent="0.25">
      <c r="A59" s="20" t="s">
        <v>74</v>
      </c>
      <c r="B59" s="108" t="s">
        <v>48</v>
      </c>
      <c r="C59" s="108"/>
      <c r="D59" s="20" t="s">
        <v>169</v>
      </c>
      <c r="E59" s="20" t="s">
        <v>170</v>
      </c>
      <c r="F59" s="20" t="s">
        <v>203</v>
      </c>
      <c r="G59" s="20" t="s">
        <v>204</v>
      </c>
      <c r="H59" s="12">
        <v>54400000</v>
      </c>
      <c r="I59" s="12">
        <v>27858000</v>
      </c>
      <c r="J59" s="13">
        <v>18865171.609999999</v>
      </c>
    </row>
    <row r="60" spans="1:10" ht="32.25" customHeight="1" x14ac:dyDescent="0.25">
      <c r="A60" s="20" t="s">
        <v>74</v>
      </c>
      <c r="B60" s="108" t="s">
        <v>48</v>
      </c>
      <c r="C60" s="108"/>
      <c r="D60" s="20" t="s">
        <v>169</v>
      </c>
      <c r="E60" s="20" t="s">
        <v>170</v>
      </c>
      <c r="F60" s="20" t="s">
        <v>205</v>
      </c>
      <c r="G60" s="20" t="s">
        <v>206</v>
      </c>
      <c r="H60" s="12">
        <v>14610000</v>
      </c>
      <c r="I60" s="12">
        <v>7527000</v>
      </c>
      <c r="J60" s="13">
        <v>5106175.4400000004</v>
      </c>
    </row>
    <row r="61" spans="1:10" ht="33" customHeight="1" x14ac:dyDescent="0.25">
      <c r="A61" s="20" t="s">
        <v>74</v>
      </c>
      <c r="B61" s="108" t="s">
        <v>48</v>
      </c>
      <c r="C61" s="108"/>
      <c r="D61" s="20" t="s">
        <v>169</v>
      </c>
      <c r="E61" s="20" t="s">
        <v>170</v>
      </c>
      <c r="F61" s="20" t="s">
        <v>239</v>
      </c>
      <c r="G61" s="20" t="s">
        <v>240</v>
      </c>
      <c r="H61" s="12">
        <v>14542000</v>
      </c>
      <c r="I61" s="12">
        <v>8114000</v>
      </c>
      <c r="J61" s="13">
        <v>5787469.3099999996</v>
      </c>
    </row>
    <row r="62" spans="1:10" ht="33.75" customHeight="1" x14ac:dyDescent="0.25">
      <c r="A62" s="20" t="s">
        <v>74</v>
      </c>
      <c r="B62" s="108" t="s">
        <v>48</v>
      </c>
      <c r="C62" s="108"/>
      <c r="D62" s="20" t="s">
        <v>169</v>
      </c>
      <c r="E62" s="20" t="s">
        <v>170</v>
      </c>
      <c r="F62" s="20" t="s">
        <v>241</v>
      </c>
      <c r="G62" s="20" t="s">
        <v>242</v>
      </c>
      <c r="H62" s="12">
        <v>2990000</v>
      </c>
      <c r="I62" s="12">
        <v>1685000</v>
      </c>
      <c r="J62" s="13">
        <v>937710.32</v>
      </c>
    </row>
    <row r="63" spans="1:10" ht="34.5" customHeight="1" x14ac:dyDescent="0.25">
      <c r="A63" s="20" t="s">
        <v>74</v>
      </c>
      <c r="B63" s="108" t="s">
        <v>48</v>
      </c>
      <c r="C63" s="108"/>
      <c r="D63" s="20" t="s">
        <v>169</v>
      </c>
      <c r="E63" s="20" t="s">
        <v>170</v>
      </c>
      <c r="F63" s="20" t="s">
        <v>243</v>
      </c>
      <c r="G63" s="20" t="s">
        <v>244</v>
      </c>
      <c r="H63" s="12">
        <v>200000</v>
      </c>
      <c r="I63" s="12">
        <v>90000</v>
      </c>
      <c r="J63" s="13">
        <v>50784.44</v>
      </c>
    </row>
    <row r="64" spans="1:10" ht="30.75" customHeight="1" x14ac:dyDescent="0.25">
      <c r="A64" s="20" t="s">
        <v>74</v>
      </c>
      <c r="B64" s="108" t="s">
        <v>48</v>
      </c>
      <c r="C64" s="108"/>
      <c r="D64" s="20" t="s">
        <v>169</v>
      </c>
      <c r="E64" s="20" t="s">
        <v>170</v>
      </c>
      <c r="F64" s="20" t="s">
        <v>245</v>
      </c>
      <c r="G64" s="20" t="s">
        <v>246</v>
      </c>
      <c r="H64" s="12">
        <v>540000</v>
      </c>
      <c r="I64" s="12">
        <v>240000</v>
      </c>
      <c r="J64" s="13">
        <v>128043.66</v>
      </c>
    </row>
    <row r="65" spans="1:10" ht="34.5" customHeight="1" x14ac:dyDescent="0.25">
      <c r="A65" s="20" t="s">
        <v>74</v>
      </c>
      <c r="B65" s="108" t="s">
        <v>48</v>
      </c>
      <c r="C65" s="108"/>
      <c r="D65" s="20" t="s">
        <v>169</v>
      </c>
      <c r="E65" s="20" t="s">
        <v>170</v>
      </c>
      <c r="F65" s="20" t="s">
        <v>107</v>
      </c>
      <c r="G65" s="20" t="s">
        <v>108</v>
      </c>
      <c r="H65" s="12">
        <v>1460000</v>
      </c>
      <c r="I65" s="12">
        <v>822000</v>
      </c>
      <c r="J65" s="13">
        <v>508917.83</v>
      </c>
    </row>
    <row r="66" spans="1:10" ht="33" customHeight="1" x14ac:dyDescent="0.25">
      <c r="A66" s="20" t="s">
        <v>74</v>
      </c>
      <c r="B66" s="108" t="s">
        <v>48</v>
      </c>
      <c r="C66" s="108"/>
      <c r="D66" s="20" t="s">
        <v>169</v>
      </c>
      <c r="E66" s="20" t="s">
        <v>170</v>
      </c>
      <c r="F66" s="20" t="s">
        <v>109</v>
      </c>
      <c r="G66" s="20" t="s">
        <v>110</v>
      </c>
      <c r="H66" s="12">
        <v>13000</v>
      </c>
      <c r="I66" s="12">
        <v>7000</v>
      </c>
      <c r="J66" s="13">
        <v>2825</v>
      </c>
    </row>
    <row r="67" spans="1:10" ht="33" customHeight="1" x14ac:dyDescent="0.25">
      <c r="A67" s="20" t="s">
        <v>74</v>
      </c>
      <c r="B67" s="108" t="s">
        <v>48</v>
      </c>
      <c r="C67" s="108"/>
      <c r="D67" s="20" t="s">
        <v>169</v>
      </c>
      <c r="E67" s="20" t="s">
        <v>170</v>
      </c>
      <c r="F67" s="20" t="s">
        <v>247</v>
      </c>
      <c r="G67" s="20" t="s">
        <v>248</v>
      </c>
      <c r="H67" s="12">
        <v>1444000</v>
      </c>
      <c r="I67" s="12">
        <v>770000</v>
      </c>
      <c r="J67" s="13">
        <v>545012.6</v>
      </c>
    </row>
    <row r="68" spans="1:10" ht="32.25" customHeight="1" x14ac:dyDescent="0.25">
      <c r="A68" s="20" t="s">
        <v>74</v>
      </c>
      <c r="B68" s="108" t="s">
        <v>48</v>
      </c>
      <c r="C68" s="108"/>
      <c r="D68" s="20" t="s">
        <v>169</v>
      </c>
      <c r="E68" s="20" t="s">
        <v>170</v>
      </c>
      <c r="F68" s="20">
        <v>201100</v>
      </c>
      <c r="G68" s="20" t="s">
        <v>178</v>
      </c>
      <c r="H68" s="12">
        <v>18000</v>
      </c>
      <c r="I68" s="12">
        <v>9000</v>
      </c>
      <c r="J68" s="13">
        <v>5241.99</v>
      </c>
    </row>
    <row r="69" spans="1:10" ht="33" customHeight="1" x14ac:dyDescent="0.25">
      <c r="A69" s="20" t="s">
        <v>74</v>
      </c>
      <c r="B69" s="108" t="s">
        <v>48</v>
      </c>
      <c r="C69" s="108"/>
      <c r="D69" s="20" t="s">
        <v>169</v>
      </c>
      <c r="E69" s="20" t="s">
        <v>170</v>
      </c>
      <c r="F69" s="20" t="s">
        <v>209</v>
      </c>
      <c r="G69" s="20" t="s">
        <v>210</v>
      </c>
      <c r="H69" s="12">
        <v>155000</v>
      </c>
      <c r="I69" s="12">
        <v>80000</v>
      </c>
      <c r="J69" s="13">
        <v>21482.54</v>
      </c>
    </row>
    <row r="70" spans="1:10" ht="30.75" customHeight="1" x14ac:dyDescent="0.25">
      <c r="A70" s="20" t="s">
        <v>74</v>
      </c>
      <c r="B70" s="108" t="s">
        <v>48</v>
      </c>
      <c r="C70" s="108"/>
      <c r="D70" s="20" t="s">
        <v>169</v>
      </c>
      <c r="E70" s="20" t="s">
        <v>170</v>
      </c>
      <c r="F70" s="20" t="s">
        <v>179</v>
      </c>
      <c r="G70" s="20" t="s">
        <v>180</v>
      </c>
      <c r="H70" s="12">
        <v>155000</v>
      </c>
      <c r="I70" s="12">
        <v>78000</v>
      </c>
      <c r="J70" s="13">
        <v>15895.92</v>
      </c>
    </row>
    <row r="71" spans="1:10" ht="75" x14ac:dyDescent="0.25">
      <c r="A71" s="20" t="s">
        <v>74</v>
      </c>
      <c r="B71" s="108" t="s">
        <v>48</v>
      </c>
      <c r="C71" s="108"/>
      <c r="D71" s="20" t="s">
        <v>169</v>
      </c>
      <c r="E71" s="20" t="s">
        <v>170</v>
      </c>
      <c r="F71" s="20" t="s">
        <v>113</v>
      </c>
      <c r="G71" s="20" t="s">
        <v>114</v>
      </c>
      <c r="H71" s="12">
        <v>20000</v>
      </c>
      <c r="I71" s="12">
        <v>10000</v>
      </c>
      <c r="J71" s="13">
        <v>7654.81</v>
      </c>
    </row>
    <row r="72" spans="1:10" ht="31.5" customHeight="1" x14ac:dyDescent="0.25">
      <c r="A72" s="20" t="s">
        <v>74</v>
      </c>
      <c r="B72" s="108" t="s">
        <v>48</v>
      </c>
      <c r="C72" s="108"/>
      <c r="D72" s="20" t="s">
        <v>169</v>
      </c>
      <c r="E72" s="20" t="s">
        <v>170</v>
      </c>
      <c r="F72" s="20" t="s">
        <v>249</v>
      </c>
      <c r="G72" s="20" t="s">
        <v>250</v>
      </c>
      <c r="H72" s="12">
        <v>17000</v>
      </c>
      <c r="I72" s="12">
        <v>9000</v>
      </c>
      <c r="J72" s="13">
        <v>4459.63</v>
      </c>
    </row>
    <row r="73" spans="1:10" ht="34.5" customHeight="1" x14ac:dyDescent="0.25">
      <c r="A73" s="20" t="s">
        <v>74</v>
      </c>
      <c r="B73" s="108" t="s">
        <v>48</v>
      </c>
      <c r="C73" s="108"/>
      <c r="D73" s="20" t="s">
        <v>169</v>
      </c>
      <c r="E73" s="20" t="s">
        <v>170</v>
      </c>
      <c r="F73" s="20" t="s">
        <v>251</v>
      </c>
      <c r="G73" s="20" t="s">
        <v>252</v>
      </c>
      <c r="H73" s="12">
        <v>280000</v>
      </c>
      <c r="I73" s="12">
        <v>130000</v>
      </c>
      <c r="J73" s="13">
        <v>101787.79</v>
      </c>
    </row>
    <row r="74" spans="1:10" ht="33" customHeight="1" x14ac:dyDescent="0.25">
      <c r="A74" s="20" t="s">
        <v>74</v>
      </c>
      <c r="B74" s="108" t="s">
        <v>48</v>
      </c>
      <c r="C74" s="108"/>
      <c r="D74" s="20" t="s">
        <v>169</v>
      </c>
      <c r="E74" s="20" t="s">
        <v>170</v>
      </c>
      <c r="F74" s="20" t="s">
        <v>181</v>
      </c>
      <c r="G74" s="20" t="s">
        <v>182</v>
      </c>
      <c r="H74" s="12">
        <v>650000</v>
      </c>
      <c r="I74" s="12">
        <v>340000</v>
      </c>
      <c r="J74" s="13">
        <v>211451.93</v>
      </c>
    </row>
    <row r="75" spans="1:10" ht="33" customHeight="1" x14ac:dyDescent="0.25">
      <c r="A75" s="20" t="s">
        <v>74</v>
      </c>
      <c r="B75" s="108" t="s">
        <v>48</v>
      </c>
      <c r="C75" s="108"/>
      <c r="D75" s="20" t="s">
        <v>169</v>
      </c>
      <c r="E75" s="20" t="s">
        <v>170</v>
      </c>
      <c r="F75" s="20" t="s">
        <v>119</v>
      </c>
      <c r="G75" s="20" t="s">
        <v>120</v>
      </c>
      <c r="H75" s="12">
        <v>657000</v>
      </c>
      <c r="I75" s="12">
        <v>347000</v>
      </c>
      <c r="J75" s="13">
        <v>203464.34</v>
      </c>
    </row>
    <row r="76" spans="1:10" ht="36" customHeight="1" x14ac:dyDescent="0.25">
      <c r="A76" s="20" t="s">
        <v>74</v>
      </c>
      <c r="B76" s="108" t="s">
        <v>48</v>
      </c>
      <c r="C76" s="108"/>
      <c r="D76" s="20" t="s">
        <v>169</v>
      </c>
      <c r="E76" s="20" t="s">
        <v>170</v>
      </c>
      <c r="F76" s="20" t="s">
        <v>123</v>
      </c>
      <c r="G76" s="20" t="s">
        <v>124</v>
      </c>
      <c r="H76" s="12">
        <v>1350000</v>
      </c>
      <c r="I76" s="12">
        <v>593000</v>
      </c>
      <c r="J76" s="13">
        <v>497479</v>
      </c>
    </row>
    <row r="77" spans="1:10" ht="75" x14ac:dyDescent="0.25">
      <c r="A77" s="20" t="s">
        <v>74</v>
      </c>
      <c r="B77" s="108" t="s">
        <v>48</v>
      </c>
      <c r="C77" s="108"/>
      <c r="D77" s="20" t="s">
        <v>169</v>
      </c>
      <c r="E77" s="20" t="s">
        <v>170</v>
      </c>
      <c r="F77" s="20" t="s">
        <v>125</v>
      </c>
      <c r="G77" s="20" t="s">
        <v>126</v>
      </c>
      <c r="H77" s="12">
        <v>0</v>
      </c>
      <c r="I77" s="12">
        <v>0</v>
      </c>
      <c r="J77" s="13">
        <v>-2042784.52</v>
      </c>
    </row>
    <row r="78" spans="1:10" x14ac:dyDescent="0.25">
      <c r="A78" s="98" t="s">
        <v>293</v>
      </c>
      <c r="B78" s="98"/>
      <c r="C78" s="98"/>
      <c r="D78" s="98"/>
      <c r="E78" s="98"/>
      <c r="F78" s="98"/>
      <c r="G78" s="98"/>
      <c r="H78" s="15">
        <f>SUM(H34:H77)</f>
        <v>390273000</v>
      </c>
      <c r="I78" s="15">
        <f t="shared" ref="I78:J78" si="1">SUM(I34:I77)</f>
        <v>200293000</v>
      </c>
      <c r="J78" s="15">
        <f t="shared" si="1"/>
        <v>170258920.85999995</v>
      </c>
    </row>
    <row r="79" spans="1:10" ht="34.5" customHeight="1" x14ac:dyDescent="0.25">
      <c r="A79" s="20" t="s">
        <v>74</v>
      </c>
      <c r="B79" s="108" t="s">
        <v>48</v>
      </c>
      <c r="C79" s="108"/>
      <c r="D79" s="20" t="s">
        <v>169</v>
      </c>
      <c r="E79" s="20" t="s">
        <v>170</v>
      </c>
      <c r="F79" s="20">
        <v>580101</v>
      </c>
      <c r="G79" s="20" t="s">
        <v>136</v>
      </c>
      <c r="H79" s="12">
        <v>0</v>
      </c>
      <c r="I79" s="12">
        <v>0</v>
      </c>
      <c r="J79" s="13">
        <v>0</v>
      </c>
    </row>
    <row r="80" spans="1:10" ht="35.25" customHeight="1" x14ac:dyDescent="0.25">
      <c r="A80" s="20" t="s">
        <v>74</v>
      </c>
      <c r="B80" s="108" t="s">
        <v>48</v>
      </c>
      <c r="C80" s="108"/>
      <c r="D80" s="20" t="s">
        <v>169</v>
      </c>
      <c r="E80" s="20" t="s">
        <v>170</v>
      </c>
      <c r="F80" s="20">
        <v>580102</v>
      </c>
      <c r="G80" s="20" t="s">
        <v>138</v>
      </c>
      <c r="H80" s="12">
        <v>8141220</v>
      </c>
      <c r="I80" s="12">
        <v>8117220</v>
      </c>
      <c r="J80" s="13">
        <v>0</v>
      </c>
    </row>
    <row r="81" spans="1:10" ht="35.25" customHeight="1" x14ac:dyDescent="0.25">
      <c r="A81" s="39" t="s">
        <v>74</v>
      </c>
      <c r="B81" s="108" t="s">
        <v>48</v>
      </c>
      <c r="C81" s="108"/>
      <c r="D81" s="39" t="s">
        <v>169</v>
      </c>
      <c r="E81" s="39" t="s">
        <v>170</v>
      </c>
      <c r="F81" s="39">
        <v>580103</v>
      </c>
      <c r="G81" s="39" t="s">
        <v>220</v>
      </c>
      <c r="H81" s="12">
        <v>21000</v>
      </c>
      <c r="I81" s="12">
        <v>21000</v>
      </c>
      <c r="J81" s="13">
        <v>5079</v>
      </c>
    </row>
    <row r="82" spans="1:10" ht="33.75" customHeight="1" x14ac:dyDescent="0.25">
      <c r="A82" s="20" t="s">
        <v>74</v>
      </c>
      <c r="B82" s="108" t="s">
        <v>48</v>
      </c>
      <c r="C82" s="108"/>
      <c r="D82" s="20" t="s">
        <v>169</v>
      </c>
      <c r="E82" s="20" t="s">
        <v>170</v>
      </c>
      <c r="F82" s="20" t="s">
        <v>135</v>
      </c>
      <c r="G82" s="20" t="s">
        <v>136</v>
      </c>
      <c r="H82" s="12">
        <v>0</v>
      </c>
      <c r="I82" s="12">
        <v>0</v>
      </c>
      <c r="J82" s="13">
        <v>0</v>
      </c>
    </row>
    <row r="83" spans="1:10" ht="33.75" customHeight="1" x14ac:dyDescent="0.25">
      <c r="A83" s="20" t="s">
        <v>74</v>
      </c>
      <c r="B83" s="108" t="s">
        <v>48</v>
      </c>
      <c r="C83" s="108"/>
      <c r="D83" s="20" t="s">
        <v>169</v>
      </c>
      <c r="E83" s="20" t="s">
        <v>170</v>
      </c>
      <c r="F83" s="20" t="s">
        <v>137</v>
      </c>
      <c r="G83" s="20" t="s">
        <v>138</v>
      </c>
      <c r="H83" s="12">
        <v>0</v>
      </c>
      <c r="I83" s="12">
        <v>0</v>
      </c>
      <c r="J83" s="13">
        <v>0</v>
      </c>
    </row>
    <row r="84" spans="1:10" ht="33.75" customHeight="1" x14ac:dyDescent="0.25">
      <c r="A84" s="40" t="s">
        <v>74</v>
      </c>
      <c r="B84" s="108" t="s">
        <v>48</v>
      </c>
      <c r="C84" s="108"/>
      <c r="D84" s="40" t="s">
        <v>169</v>
      </c>
      <c r="E84" s="40" t="s">
        <v>170</v>
      </c>
      <c r="F84" s="40">
        <v>580203</v>
      </c>
      <c r="G84" s="40" t="s">
        <v>220</v>
      </c>
      <c r="H84" s="12">
        <v>60000</v>
      </c>
      <c r="I84" s="12">
        <v>0</v>
      </c>
      <c r="J84" s="13">
        <v>0</v>
      </c>
    </row>
    <row r="85" spans="1:10" ht="30" x14ac:dyDescent="0.25">
      <c r="A85" s="20" t="s">
        <v>74</v>
      </c>
      <c r="B85" s="108" t="s">
        <v>48</v>
      </c>
      <c r="C85" s="108"/>
      <c r="D85" s="20" t="s">
        <v>169</v>
      </c>
      <c r="E85" s="20" t="s">
        <v>170</v>
      </c>
      <c r="F85" s="20">
        <v>710102</v>
      </c>
      <c r="G85" s="20" t="s">
        <v>277</v>
      </c>
      <c r="H85" s="12">
        <v>5140000</v>
      </c>
      <c r="I85" s="12">
        <v>1665000</v>
      </c>
      <c r="J85" s="13">
        <v>69020</v>
      </c>
    </row>
    <row r="86" spans="1:10" ht="36.75" customHeight="1" x14ac:dyDescent="0.25">
      <c r="A86" s="20" t="s">
        <v>74</v>
      </c>
      <c r="B86" s="108" t="s">
        <v>48</v>
      </c>
      <c r="C86" s="108"/>
      <c r="D86" s="20" t="s">
        <v>169</v>
      </c>
      <c r="E86" s="20" t="s">
        <v>170</v>
      </c>
      <c r="F86" s="20">
        <v>710103</v>
      </c>
      <c r="G86" s="20" t="s">
        <v>322</v>
      </c>
      <c r="H86" s="12">
        <v>1091000</v>
      </c>
      <c r="I86" s="12">
        <v>556000</v>
      </c>
      <c r="J86" s="13">
        <v>9924.6</v>
      </c>
    </row>
    <row r="87" spans="1:10" ht="32.25" customHeight="1" x14ac:dyDescent="0.25">
      <c r="A87" s="20" t="s">
        <v>74</v>
      </c>
      <c r="B87" s="108" t="s">
        <v>48</v>
      </c>
      <c r="C87" s="108"/>
      <c r="D87" s="20" t="s">
        <v>169</v>
      </c>
      <c r="E87" s="20" t="s">
        <v>170</v>
      </c>
      <c r="F87" s="20">
        <v>710130</v>
      </c>
      <c r="G87" s="20" t="s">
        <v>278</v>
      </c>
      <c r="H87" s="12">
        <v>42000</v>
      </c>
      <c r="I87" s="12">
        <v>10000</v>
      </c>
      <c r="J87" s="13">
        <v>270</v>
      </c>
    </row>
    <row r="88" spans="1:10" ht="34.5" customHeight="1" x14ac:dyDescent="0.25">
      <c r="A88" s="20" t="s">
        <v>74</v>
      </c>
      <c r="B88" s="108" t="s">
        <v>48</v>
      </c>
      <c r="C88" s="108"/>
      <c r="D88" s="20" t="s">
        <v>169</v>
      </c>
      <c r="E88" s="20" t="s">
        <v>170</v>
      </c>
      <c r="F88" s="20" t="s">
        <v>253</v>
      </c>
      <c r="G88" s="20" t="s">
        <v>254</v>
      </c>
      <c r="H88" s="12">
        <v>31906000</v>
      </c>
      <c r="I88" s="12">
        <v>13600000</v>
      </c>
      <c r="J88" s="13">
        <v>3139365.86</v>
      </c>
    </row>
    <row r="89" spans="1:10" ht="75" x14ac:dyDescent="0.25">
      <c r="A89" s="80" t="s">
        <v>74</v>
      </c>
      <c r="B89" s="108" t="s">
        <v>48</v>
      </c>
      <c r="C89" s="108"/>
      <c r="D89" s="80" t="s">
        <v>169</v>
      </c>
      <c r="E89" s="80" t="s">
        <v>170</v>
      </c>
      <c r="F89" s="80">
        <v>850102</v>
      </c>
      <c r="G89" s="80" t="s">
        <v>226</v>
      </c>
      <c r="H89" s="12">
        <v>0</v>
      </c>
      <c r="I89" s="12">
        <v>0</v>
      </c>
      <c r="J89" s="13">
        <v>0</v>
      </c>
    </row>
    <row r="90" spans="1:10" x14ac:dyDescent="0.25">
      <c r="A90" s="98" t="s">
        <v>294</v>
      </c>
      <c r="B90" s="98"/>
      <c r="C90" s="98"/>
      <c r="D90" s="98"/>
      <c r="E90" s="98"/>
      <c r="F90" s="98"/>
      <c r="G90" s="98"/>
      <c r="H90" s="15">
        <f>SUM(H79:H89)</f>
        <v>46401220</v>
      </c>
      <c r="I90" s="15">
        <f>SUM(I79:I89)</f>
        <v>23969220</v>
      </c>
      <c r="J90" s="15">
        <f>SUM(J79:J89)</f>
        <v>3223659.46</v>
      </c>
    </row>
    <row r="91" spans="1:10" x14ac:dyDescent="0.25">
      <c r="A91" s="105" t="s">
        <v>323</v>
      </c>
      <c r="B91" s="105"/>
      <c r="C91" s="105"/>
      <c r="D91" s="105"/>
      <c r="E91" s="105"/>
      <c r="F91" s="105"/>
      <c r="G91" s="105"/>
      <c r="H91" s="19">
        <f>H78+H90</f>
        <v>436674220</v>
      </c>
      <c r="I91" s="19">
        <f t="shared" ref="I91:J91" si="2">I78+I90</f>
        <v>224262220</v>
      </c>
      <c r="J91" s="19">
        <f t="shared" si="2"/>
        <v>173482580.31999996</v>
      </c>
    </row>
    <row r="92" spans="1:10" x14ac:dyDescent="0.25">
      <c r="A92" s="102" t="s">
        <v>312</v>
      </c>
      <c r="B92" s="102"/>
      <c r="C92" s="102"/>
      <c r="D92" s="102"/>
      <c r="E92" s="102"/>
      <c r="F92" s="102"/>
      <c r="G92" s="102"/>
      <c r="H92" s="19">
        <f>H33-H91</f>
        <v>-20255000</v>
      </c>
      <c r="I92" s="19">
        <f>I33-I91</f>
        <v>-10644000</v>
      </c>
      <c r="J92" s="19">
        <f>J33-J91</f>
        <v>13746000.360000044</v>
      </c>
    </row>
    <row r="93" spans="1:10" x14ac:dyDescent="0.25">
      <c r="A93" s="98" t="s">
        <v>293</v>
      </c>
      <c r="B93" s="98"/>
      <c r="C93" s="98"/>
      <c r="D93" s="98"/>
      <c r="E93" s="98"/>
      <c r="F93" s="98"/>
      <c r="G93" s="98"/>
      <c r="H93" s="30">
        <f>H24-H78</f>
        <v>-14596000</v>
      </c>
      <c r="I93" s="30">
        <f>I24-I78</f>
        <v>-8157000</v>
      </c>
      <c r="J93" s="30">
        <f>J24-J78</f>
        <v>13321170.100000054</v>
      </c>
    </row>
    <row r="94" spans="1:10" x14ac:dyDescent="0.25">
      <c r="A94" s="98" t="s">
        <v>294</v>
      </c>
      <c r="B94" s="98"/>
      <c r="C94" s="98"/>
      <c r="D94" s="98"/>
      <c r="E94" s="98"/>
      <c r="F94" s="98"/>
      <c r="G94" s="98"/>
      <c r="H94" s="30">
        <f>H32-H90</f>
        <v>-5659000</v>
      </c>
      <c r="I94" s="30">
        <f t="shared" ref="I94:J94" si="3">I32-I90</f>
        <v>-2487000</v>
      </c>
      <c r="J94" s="30">
        <f t="shared" si="3"/>
        <v>424830.26000000024</v>
      </c>
    </row>
    <row r="95" spans="1:10" x14ac:dyDescent="0.25">
      <c r="A95" s="31"/>
      <c r="B95" s="31"/>
      <c r="C95" s="31"/>
      <c r="D95" s="31"/>
      <c r="E95" s="31"/>
      <c r="F95" s="31"/>
      <c r="G95" s="31"/>
      <c r="H95" s="32"/>
      <c r="I95" s="32"/>
      <c r="J95" s="32"/>
    </row>
    <row r="96" spans="1:10" x14ac:dyDescent="0.25">
      <c r="A96" s="100" t="s">
        <v>269</v>
      </c>
      <c r="B96" s="100"/>
      <c r="C96" s="100"/>
      <c r="D96" s="100"/>
      <c r="E96" s="100"/>
      <c r="F96" s="1"/>
      <c r="G96" s="1"/>
      <c r="H96" s="1"/>
      <c r="I96" s="1"/>
      <c r="J96" s="1"/>
    </row>
    <row r="97" spans="1:10" x14ac:dyDescent="0.25">
      <c r="A97" s="100" t="s">
        <v>356</v>
      </c>
      <c r="B97" s="100"/>
      <c r="C97" s="100"/>
      <c r="D97" s="100"/>
      <c r="E97" s="100"/>
      <c r="F97" s="1"/>
      <c r="G97" s="100" t="s">
        <v>270</v>
      </c>
      <c r="H97" s="100"/>
      <c r="I97" s="100"/>
      <c r="J97" s="100"/>
    </row>
    <row r="98" spans="1:10" x14ac:dyDescent="0.25">
      <c r="A98" s="1"/>
      <c r="B98" s="1"/>
      <c r="C98" s="1"/>
      <c r="D98" s="1"/>
      <c r="E98" s="1"/>
      <c r="F98" s="1"/>
      <c r="G98" s="100" t="s">
        <v>338</v>
      </c>
      <c r="H98" s="100"/>
      <c r="I98" s="100"/>
      <c r="J98" s="100"/>
    </row>
    <row r="99" spans="1:10" x14ac:dyDescent="0.25">
      <c r="A99" s="1"/>
      <c r="B99" s="1"/>
      <c r="C99" s="1"/>
      <c r="D99" s="1"/>
      <c r="E99" s="1"/>
      <c r="F99" s="1"/>
      <c r="G99" s="100" t="s">
        <v>386</v>
      </c>
      <c r="H99" s="100"/>
      <c r="I99" s="100"/>
      <c r="J99" s="100"/>
    </row>
    <row r="100" spans="1:10" x14ac:dyDescent="0.25">
      <c r="A100" s="1"/>
      <c r="B100" s="1"/>
      <c r="C100" s="1"/>
      <c r="D100" s="1"/>
      <c r="E100" s="1"/>
      <c r="F100" s="1"/>
    </row>
  </sheetData>
  <mergeCells count="96">
    <mergeCell ref="G97:J97"/>
    <mergeCell ref="F2:J2"/>
    <mergeCell ref="F4:J4"/>
    <mergeCell ref="F3:J3"/>
    <mergeCell ref="B72:C72"/>
    <mergeCell ref="B73:C73"/>
    <mergeCell ref="B15:C15"/>
    <mergeCell ref="A24:G24"/>
    <mergeCell ref="B27:C27"/>
    <mergeCell ref="B17:C17"/>
    <mergeCell ref="A6:J6"/>
    <mergeCell ref="A7:J7"/>
    <mergeCell ref="A8:J8"/>
    <mergeCell ref="B10:C10"/>
    <mergeCell ref="B11:C11"/>
    <mergeCell ref="B12:C12"/>
    <mergeCell ref="B13:C13"/>
    <mergeCell ref="B14:C14"/>
    <mergeCell ref="B16:C16"/>
    <mergeCell ref="B20:C20"/>
    <mergeCell ref="B38:C38"/>
    <mergeCell ref="B29:C29"/>
    <mergeCell ref="B30:C30"/>
    <mergeCell ref="A32:G32"/>
    <mergeCell ref="B31:C31"/>
    <mergeCell ref="B34:C34"/>
    <mergeCell ref="A33:G33"/>
    <mergeCell ref="B35:C35"/>
    <mergeCell ref="B36:C36"/>
    <mergeCell ref="B37:C37"/>
    <mergeCell ref="B18:C18"/>
    <mergeCell ref="B25:C25"/>
    <mergeCell ref="B43:C43"/>
    <mergeCell ref="B66:C66"/>
    <mergeCell ref="B55:C55"/>
    <mergeCell ref="B44:C44"/>
    <mergeCell ref="B45:C45"/>
    <mergeCell ref="B46:C46"/>
    <mergeCell ref="B51:C51"/>
    <mergeCell ref="B52:C52"/>
    <mergeCell ref="B53:C53"/>
    <mergeCell ref="B62:C62"/>
    <mergeCell ref="B63:C63"/>
    <mergeCell ref="B56:C56"/>
    <mergeCell ref="B57:C57"/>
    <mergeCell ref="B58:C58"/>
    <mergeCell ref="B59:C59"/>
    <mergeCell ref="B60:C60"/>
    <mergeCell ref="B85:C85"/>
    <mergeCell ref="B86:C86"/>
    <mergeCell ref="A78:G78"/>
    <mergeCell ref="B77:C77"/>
    <mergeCell ref="B26:C26"/>
    <mergeCell ref="B74:C74"/>
    <mergeCell ref="B75:C75"/>
    <mergeCell ref="B82:C82"/>
    <mergeCell ref="B83:C83"/>
    <mergeCell ref="B70:C70"/>
    <mergeCell ref="B71:C71"/>
    <mergeCell ref="B81:C81"/>
    <mergeCell ref="B69:C69"/>
    <mergeCell ref="B40:C40"/>
    <mergeCell ref="B42:C42"/>
    <mergeCell ref="B54:C54"/>
    <mergeCell ref="B19:C19"/>
    <mergeCell ref="B22:C22"/>
    <mergeCell ref="B64:C64"/>
    <mergeCell ref="B68:C68"/>
    <mergeCell ref="B39:C39"/>
    <mergeCell ref="B67:C67"/>
    <mergeCell ref="B65:C65"/>
    <mergeCell ref="B41:C41"/>
    <mergeCell ref="B28:C28"/>
    <mergeCell ref="B21:C21"/>
    <mergeCell ref="B23:C23"/>
    <mergeCell ref="B47:C47"/>
    <mergeCell ref="B48:C48"/>
    <mergeCell ref="B49:C49"/>
    <mergeCell ref="B50:C50"/>
    <mergeCell ref="B61:C61"/>
    <mergeCell ref="G99:J99"/>
    <mergeCell ref="B76:C76"/>
    <mergeCell ref="B88:C88"/>
    <mergeCell ref="B87:C87"/>
    <mergeCell ref="A91:G91"/>
    <mergeCell ref="A92:G92"/>
    <mergeCell ref="A90:G90"/>
    <mergeCell ref="A93:G93"/>
    <mergeCell ref="A94:G94"/>
    <mergeCell ref="G98:J98"/>
    <mergeCell ref="A96:E96"/>
    <mergeCell ref="B80:C80"/>
    <mergeCell ref="B89:C89"/>
    <mergeCell ref="B79:C79"/>
    <mergeCell ref="A97:E97"/>
    <mergeCell ref="B84:C84"/>
  </mergeCells>
  <pageMargins left="0.196850393700787" right="0.196850393700787" top="0.11811023622047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zoomScale="96" zoomScaleNormal="96" workbookViewId="0">
      <selection activeCell="L10" sqref="L10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0.7109375" bestFit="1" customWidth="1"/>
    <col min="11" max="11" width="9.5703125" bestFit="1" customWidth="1"/>
  </cols>
  <sheetData>
    <row r="1" spans="1:10" x14ac:dyDescent="0.25">
      <c r="A1" s="5" t="s">
        <v>265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00" t="s">
        <v>324</v>
      </c>
      <c r="G2" s="100"/>
      <c r="H2" s="100"/>
      <c r="I2" s="100"/>
      <c r="J2" s="100"/>
    </row>
    <row r="3" spans="1:10" x14ac:dyDescent="0.25">
      <c r="A3" s="1"/>
      <c r="B3" s="1"/>
      <c r="C3" s="1"/>
      <c r="D3" s="1"/>
      <c r="E3" s="1"/>
      <c r="F3" s="100" t="s">
        <v>404</v>
      </c>
      <c r="G3" s="100"/>
      <c r="H3" s="100"/>
      <c r="I3" s="100"/>
      <c r="J3" s="100"/>
    </row>
    <row r="4" spans="1:10" x14ac:dyDescent="0.25">
      <c r="A4" s="1"/>
      <c r="B4" s="1"/>
      <c r="C4" s="1"/>
      <c r="D4" s="1"/>
      <c r="E4" s="1"/>
      <c r="F4" s="103" t="s">
        <v>392</v>
      </c>
      <c r="G4" s="103"/>
      <c r="H4" s="103"/>
      <c r="I4" s="103"/>
      <c r="J4" s="103"/>
    </row>
    <row r="5" spans="1:10" x14ac:dyDescent="0.25">
      <c r="A5" s="1"/>
      <c r="B5" s="1"/>
      <c r="C5" s="1"/>
      <c r="D5" s="1"/>
      <c r="E5" s="1"/>
      <c r="F5" s="64"/>
      <c r="G5" s="64"/>
      <c r="H5" s="64"/>
      <c r="I5" s="64"/>
      <c r="J5" s="64"/>
    </row>
    <row r="6" spans="1:10" x14ac:dyDescent="0.25">
      <c r="A6" s="100" t="s">
        <v>267</v>
      </c>
      <c r="B6" s="100"/>
      <c r="C6" s="100"/>
      <c r="D6" s="100"/>
      <c r="E6" s="100"/>
      <c r="F6" s="100"/>
      <c r="G6" s="100"/>
      <c r="H6" s="100"/>
      <c r="I6" s="100"/>
      <c r="J6" s="100"/>
    </row>
    <row r="7" spans="1:10" x14ac:dyDescent="0.25">
      <c r="A7" s="104" t="s">
        <v>393</v>
      </c>
      <c r="B7" s="100"/>
      <c r="C7" s="100"/>
      <c r="D7" s="100"/>
      <c r="E7" s="100"/>
      <c r="F7" s="100"/>
      <c r="G7" s="100"/>
      <c r="H7" s="100"/>
      <c r="I7" s="100"/>
      <c r="J7" s="100"/>
    </row>
    <row r="8" spans="1:10" x14ac:dyDescent="0.25">
      <c r="A8" s="100" t="s">
        <v>355</v>
      </c>
      <c r="B8" s="100"/>
      <c r="C8" s="100"/>
      <c r="D8" s="100"/>
      <c r="E8" s="100"/>
      <c r="F8" s="100"/>
      <c r="G8" s="100"/>
      <c r="H8" s="100"/>
      <c r="I8" s="100"/>
      <c r="J8" s="100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6" t="s">
        <v>268</v>
      </c>
    </row>
    <row r="10" spans="1:10" ht="71.25" x14ac:dyDescent="0.25">
      <c r="A10" s="9" t="s">
        <v>0</v>
      </c>
      <c r="B10" s="106" t="s">
        <v>367</v>
      </c>
      <c r="C10" s="107"/>
      <c r="D10" s="7" t="s">
        <v>368</v>
      </c>
      <c r="E10" s="7" t="s">
        <v>362</v>
      </c>
      <c r="F10" s="7" t="s">
        <v>363</v>
      </c>
      <c r="G10" s="7" t="s">
        <v>364</v>
      </c>
      <c r="H10" s="9" t="s">
        <v>388</v>
      </c>
      <c r="I10" s="9" t="s">
        <v>396</v>
      </c>
      <c r="J10" s="47" t="s">
        <v>395</v>
      </c>
    </row>
    <row r="11" spans="1:10" ht="45" x14ac:dyDescent="0.25">
      <c r="A11" s="20" t="s">
        <v>1</v>
      </c>
      <c r="B11" s="108" t="s">
        <v>69</v>
      </c>
      <c r="C11" s="108"/>
      <c r="D11" s="20" t="s">
        <v>15</v>
      </c>
      <c r="E11" s="20" t="s">
        <v>16</v>
      </c>
      <c r="F11" s="20"/>
      <c r="G11" s="20"/>
      <c r="H11" s="12">
        <v>8000</v>
      </c>
      <c r="I11" s="12">
        <v>8000</v>
      </c>
      <c r="J11" s="13">
        <v>4918.1000000000004</v>
      </c>
    </row>
    <row r="12" spans="1:10" ht="30" x14ac:dyDescent="0.25">
      <c r="A12" s="20" t="s">
        <v>1</v>
      </c>
      <c r="B12" s="108" t="s">
        <v>69</v>
      </c>
      <c r="C12" s="108"/>
      <c r="D12" s="20" t="s">
        <v>49</v>
      </c>
      <c r="E12" s="20" t="s">
        <v>50</v>
      </c>
      <c r="F12" s="20"/>
      <c r="G12" s="20"/>
      <c r="H12" s="12">
        <v>205000</v>
      </c>
      <c r="I12" s="12">
        <v>145000</v>
      </c>
      <c r="J12" s="13">
        <v>127130.49</v>
      </c>
    </row>
    <row r="13" spans="1:10" ht="60" x14ac:dyDescent="0.25">
      <c r="A13" s="82" t="s">
        <v>1</v>
      </c>
      <c r="B13" s="108" t="s">
        <v>69</v>
      </c>
      <c r="C13" s="108"/>
      <c r="D13" s="82">
        <v>331900</v>
      </c>
      <c r="E13" s="82" t="s">
        <v>390</v>
      </c>
      <c r="F13" s="82"/>
      <c r="G13" s="82"/>
      <c r="H13" s="12">
        <v>20000</v>
      </c>
      <c r="I13" s="12">
        <v>8000</v>
      </c>
      <c r="J13" s="13">
        <v>18733</v>
      </c>
    </row>
    <row r="14" spans="1:10" ht="30" x14ac:dyDescent="0.25">
      <c r="A14" s="20" t="s">
        <v>1</v>
      </c>
      <c r="B14" s="108" t="s">
        <v>69</v>
      </c>
      <c r="C14" s="108"/>
      <c r="D14" s="20" t="s">
        <v>57</v>
      </c>
      <c r="E14" s="20" t="s">
        <v>58</v>
      </c>
      <c r="F14" s="20"/>
      <c r="G14" s="20"/>
      <c r="H14" s="12">
        <v>792000</v>
      </c>
      <c r="I14" s="12">
        <v>599000</v>
      </c>
      <c r="J14" s="13">
        <v>722076.99</v>
      </c>
    </row>
    <row r="15" spans="1:10" x14ac:dyDescent="0.25">
      <c r="A15" s="20" t="s">
        <v>1</v>
      </c>
      <c r="B15" s="108" t="s">
        <v>69</v>
      </c>
      <c r="C15" s="108"/>
      <c r="D15" s="20" t="s">
        <v>59</v>
      </c>
      <c r="E15" s="20" t="s">
        <v>60</v>
      </c>
      <c r="F15" s="20"/>
      <c r="G15" s="20"/>
      <c r="H15" s="12">
        <v>0</v>
      </c>
      <c r="I15" s="12">
        <v>0</v>
      </c>
      <c r="J15" s="13">
        <v>0</v>
      </c>
    </row>
    <row r="16" spans="1:10" ht="75" x14ac:dyDescent="0.25">
      <c r="A16" s="20" t="s">
        <v>1</v>
      </c>
      <c r="B16" s="108" t="s">
        <v>69</v>
      </c>
      <c r="C16" s="108"/>
      <c r="D16" s="20">
        <v>370300</v>
      </c>
      <c r="E16" s="20" t="s">
        <v>325</v>
      </c>
      <c r="F16" s="20"/>
      <c r="G16" s="20"/>
      <c r="H16" s="12">
        <v>0</v>
      </c>
      <c r="I16" s="12">
        <v>0</v>
      </c>
      <c r="J16" s="13">
        <v>0</v>
      </c>
    </row>
    <row r="17" spans="1:10" ht="45" x14ac:dyDescent="0.25">
      <c r="A17" s="20" t="s">
        <v>1</v>
      </c>
      <c r="B17" s="108" t="s">
        <v>69</v>
      </c>
      <c r="C17" s="108"/>
      <c r="D17" s="20" t="s">
        <v>70</v>
      </c>
      <c r="E17" s="20" t="s">
        <v>71</v>
      </c>
      <c r="F17" s="20"/>
      <c r="G17" s="20"/>
      <c r="H17" s="12">
        <v>0</v>
      </c>
      <c r="I17" s="12">
        <v>0</v>
      </c>
      <c r="J17" s="13">
        <v>1839.21</v>
      </c>
    </row>
    <row r="18" spans="1:10" ht="30" x14ac:dyDescent="0.25">
      <c r="A18" s="20" t="s">
        <v>1</v>
      </c>
      <c r="B18" s="108" t="s">
        <v>69</v>
      </c>
      <c r="C18" s="108"/>
      <c r="D18" s="20" t="s">
        <v>72</v>
      </c>
      <c r="E18" s="20" t="s">
        <v>73</v>
      </c>
      <c r="F18" s="20"/>
      <c r="G18" s="20"/>
      <c r="H18" s="12">
        <v>31850000</v>
      </c>
      <c r="I18" s="12">
        <v>17237400</v>
      </c>
      <c r="J18" s="13">
        <v>16231505</v>
      </c>
    </row>
    <row r="19" spans="1:10" x14ac:dyDescent="0.25">
      <c r="A19" s="98" t="s">
        <v>293</v>
      </c>
      <c r="B19" s="98"/>
      <c r="C19" s="98"/>
      <c r="D19" s="98"/>
      <c r="E19" s="98"/>
      <c r="F19" s="98"/>
      <c r="G19" s="98"/>
      <c r="H19" s="15">
        <f>SUM(H11:H18)</f>
        <v>32875000</v>
      </c>
      <c r="I19" s="15">
        <f t="shared" ref="I19:J19" si="0">SUM(I11:I18)</f>
        <v>17997400</v>
      </c>
      <c r="J19" s="15">
        <f t="shared" si="0"/>
        <v>17106202.789999999</v>
      </c>
    </row>
    <row r="20" spans="1:10" ht="30" x14ac:dyDescent="0.25">
      <c r="A20" s="20" t="s">
        <v>1</v>
      </c>
      <c r="B20" s="108" t="s">
        <v>69</v>
      </c>
      <c r="C20" s="108"/>
      <c r="D20" s="20">
        <v>370400</v>
      </c>
      <c r="E20" s="20" t="s">
        <v>30</v>
      </c>
      <c r="F20" s="18"/>
      <c r="G20" s="18"/>
      <c r="H20" s="12">
        <v>0</v>
      </c>
      <c r="I20" s="12">
        <v>0</v>
      </c>
      <c r="J20" s="12"/>
    </row>
    <row r="21" spans="1:10" ht="45" x14ac:dyDescent="0.25">
      <c r="A21" s="20" t="s">
        <v>1</v>
      </c>
      <c r="B21" s="108" t="s">
        <v>69</v>
      </c>
      <c r="C21" s="108"/>
      <c r="D21" s="20">
        <v>431900</v>
      </c>
      <c r="E21" s="20" t="s">
        <v>326</v>
      </c>
      <c r="F21" s="18"/>
      <c r="G21" s="18"/>
      <c r="H21" s="12">
        <v>1001500</v>
      </c>
      <c r="I21" s="12">
        <v>496500</v>
      </c>
      <c r="J21" s="12">
        <v>252850</v>
      </c>
    </row>
    <row r="22" spans="1:10" x14ac:dyDescent="0.25">
      <c r="A22" s="98" t="s">
        <v>294</v>
      </c>
      <c r="B22" s="98"/>
      <c r="C22" s="98"/>
      <c r="D22" s="98"/>
      <c r="E22" s="98"/>
      <c r="F22" s="98"/>
      <c r="G22" s="98"/>
      <c r="H22" s="15">
        <f>SUM(H20:H21)</f>
        <v>1001500</v>
      </c>
      <c r="I22" s="15">
        <f t="shared" ref="I22:J22" si="1">SUM(I20:I21)</f>
        <v>496500</v>
      </c>
      <c r="J22" s="15">
        <f t="shared" si="1"/>
        <v>252850</v>
      </c>
    </row>
    <row r="23" spans="1:10" x14ac:dyDescent="0.25">
      <c r="A23" s="101" t="s">
        <v>327</v>
      </c>
      <c r="B23" s="101"/>
      <c r="C23" s="101"/>
      <c r="D23" s="101"/>
      <c r="E23" s="101"/>
      <c r="F23" s="101"/>
      <c r="G23" s="101"/>
      <c r="H23" s="16">
        <f>H19+H22</f>
        <v>33876500</v>
      </c>
      <c r="I23" s="16">
        <f t="shared" ref="I23:J23" si="2">I19+I22</f>
        <v>18493900</v>
      </c>
      <c r="J23" s="16">
        <f t="shared" si="2"/>
        <v>17359052.789999999</v>
      </c>
    </row>
    <row r="24" spans="1:10" ht="45" x14ac:dyDescent="0.25">
      <c r="A24" s="20" t="s">
        <v>74</v>
      </c>
      <c r="B24" s="108" t="s">
        <v>69</v>
      </c>
      <c r="C24" s="108"/>
      <c r="D24" s="20" t="s">
        <v>127</v>
      </c>
      <c r="E24" s="20" t="s">
        <v>128</v>
      </c>
      <c r="F24" s="20" t="s">
        <v>77</v>
      </c>
      <c r="G24" s="20" t="s">
        <v>78</v>
      </c>
      <c r="H24" s="12">
        <v>2840000</v>
      </c>
      <c r="I24" s="12">
        <v>1430000</v>
      </c>
      <c r="J24" s="13">
        <v>1400023</v>
      </c>
    </row>
    <row r="25" spans="1:10" ht="45" x14ac:dyDescent="0.25">
      <c r="A25" s="20" t="s">
        <v>74</v>
      </c>
      <c r="B25" s="108" t="s">
        <v>69</v>
      </c>
      <c r="C25" s="108"/>
      <c r="D25" s="20" t="s">
        <v>127</v>
      </c>
      <c r="E25" s="20" t="s">
        <v>128</v>
      </c>
      <c r="F25" s="20">
        <v>100105</v>
      </c>
      <c r="G25" s="20" t="s">
        <v>200</v>
      </c>
      <c r="H25" s="12">
        <v>284000</v>
      </c>
      <c r="I25" s="12">
        <v>138000</v>
      </c>
      <c r="J25" s="13">
        <v>122939</v>
      </c>
    </row>
    <row r="26" spans="1:10" ht="45" x14ac:dyDescent="0.25">
      <c r="A26" s="20" t="s">
        <v>74</v>
      </c>
      <c r="B26" s="108" t="s">
        <v>69</v>
      </c>
      <c r="C26" s="108"/>
      <c r="D26" s="20" t="s">
        <v>127</v>
      </c>
      <c r="E26" s="20" t="s">
        <v>128</v>
      </c>
      <c r="F26" s="20">
        <v>100106</v>
      </c>
      <c r="G26" s="20" t="s">
        <v>328</v>
      </c>
      <c r="H26" s="12">
        <v>9500</v>
      </c>
      <c r="I26" s="12">
        <v>5000</v>
      </c>
      <c r="J26" s="13">
        <v>4687</v>
      </c>
    </row>
    <row r="27" spans="1:10" ht="45" x14ac:dyDescent="0.25">
      <c r="A27" s="20" t="s">
        <v>74</v>
      </c>
      <c r="B27" s="108" t="s">
        <v>69</v>
      </c>
      <c r="C27" s="108"/>
      <c r="D27" s="20" t="s">
        <v>127</v>
      </c>
      <c r="E27" s="20" t="s">
        <v>128</v>
      </c>
      <c r="F27" s="20">
        <v>100112</v>
      </c>
      <c r="G27" s="20" t="s">
        <v>80</v>
      </c>
      <c r="H27" s="12">
        <v>0</v>
      </c>
      <c r="I27" s="12">
        <v>0</v>
      </c>
      <c r="J27" s="13">
        <v>0</v>
      </c>
    </row>
    <row r="28" spans="1:10" ht="45" x14ac:dyDescent="0.25">
      <c r="A28" s="20" t="s">
        <v>74</v>
      </c>
      <c r="B28" s="108" t="s">
        <v>69</v>
      </c>
      <c r="C28" s="108"/>
      <c r="D28" s="20" t="s">
        <v>127</v>
      </c>
      <c r="E28" s="20" t="s">
        <v>128</v>
      </c>
      <c r="F28" s="20" t="s">
        <v>81</v>
      </c>
      <c r="G28" s="20" t="s">
        <v>282</v>
      </c>
      <c r="H28" s="12">
        <v>10000</v>
      </c>
      <c r="I28" s="12">
        <v>8000</v>
      </c>
      <c r="J28" s="13">
        <v>5814</v>
      </c>
    </row>
    <row r="29" spans="1:10" ht="45" x14ac:dyDescent="0.25">
      <c r="A29" s="20" t="s">
        <v>74</v>
      </c>
      <c r="B29" s="108" t="s">
        <v>69</v>
      </c>
      <c r="C29" s="108"/>
      <c r="D29" s="20" t="s">
        <v>127</v>
      </c>
      <c r="E29" s="20" t="s">
        <v>128</v>
      </c>
      <c r="F29" s="20">
        <v>100117</v>
      </c>
      <c r="G29" s="20" t="s">
        <v>276</v>
      </c>
      <c r="H29" s="12">
        <v>145000</v>
      </c>
      <c r="I29" s="12">
        <v>72000</v>
      </c>
      <c r="J29" s="13">
        <v>62604</v>
      </c>
    </row>
    <row r="30" spans="1:10" ht="45" x14ac:dyDescent="0.25">
      <c r="A30" s="20" t="s">
        <v>74</v>
      </c>
      <c r="B30" s="108" t="s">
        <v>69</v>
      </c>
      <c r="C30" s="108"/>
      <c r="D30" s="20" t="s">
        <v>127</v>
      </c>
      <c r="E30" s="20" t="s">
        <v>128</v>
      </c>
      <c r="F30" s="20">
        <v>100206</v>
      </c>
      <c r="G30" s="20" t="s">
        <v>283</v>
      </c>
      <c r="H30" s="12">
        <v>50600</v>
      </c>
      <c r="I30" s="12">
        <v>50600</v>
      </c>
      <c r="J30" s="13">
        <v>49300</v>
      </c>
    </row>
    <row r="31" spans="1:10" ht="45" x14ac:dyDescent="0.25">
      <c r="A31" s="20" t="s">
        <v>74</v>
      </c>
      <c r="B31" s="108" t="s">
        <v>69</v>
      </c>
      <c r="C31" s="108"/>
      <c r="D31" s="20" t="s">
        <v>127</v>
      </c>
      <c r="E31" s="20" t="s">
        <v>128</v>
      </c>
      <c r="F31" s="20" t="s">
        <v>89</v>
      </c>
      <c r="G31" s="20" t="s">
        <v>90</v>
      </c>
      <c r="H31" s="12">
        <v>73900</v>
      </c>
      <c r="I31" s="12">
        <v>39000</v>
      </c>
      <c r="J31" s="13">
        <v>35801</v>
      </c>
    </row>
    <row r="32" spans="1:10" ht="45" x14ac:dyDescent="0.25">
      <c r="A32" s="20" t="s">
        <v>74</v>
      </c>
      <c r="B32" s="108" t="s">
        <v>69</v>
      </c>
      <c r="C32" s="108"/>
      <c r="D32" s="20" t="s">
        <v>127</v>
      </c>
      <c r="E32" s="20" t="s">
        <v>128</v>
      </c>
      <c r="F32" s="20" t="s">
        <v>91</v>
      </c>
      <c r="G32" s="20" t="s">
        <v>92</v>
      </c>
      <c r="H32" s="12">
        <v>12000</v>
      </c>
      <c r="I32" s="12">
        <v>6000</v>
      </c>
      <c r="J32" s="13">
        <v>4518.8999999999996</v>
      </c>
    </row>
    <row r="33" spans="1:10" ht="45" x14ac:dyDescent="0.25">
      <c r="A33" s="20" t="s">
        <v>74</v>
      </c>
      <c r="B33" s="108" t="s">
        <v>69</v>
      </c>
      <c r="C33" s="108"/>
      <c r="D33" s="20" t="s">
        <v>127</v>
      </c>
      <c r="E33" s="20" t="s">
        <v>128</v>
      </c>
      <c r="F33" s="20">
        <v>200102</v>
      </c>
      <c r="G33" s="20" t="s">
        <v>176</v>
      </c>
      <c r="H33" s="12">
        <v>1300</v>
      </c>
      <c r="I33" s="12">
        <v>1300</v>
      </c>
      <c r="J33" s="13">
        <v>1070.6099999999999</v>
      </c>
    </row>
    <row r="34" spans="1:10" ht="45" x14ac:dyDescent="0.25">
      <c r="A34" s="20" t="s">
        <v>74</v>
      </c>
      <c r="B34" s="108" t="s">
        <v>69</v>
      </c>
      <c r="C34" s="108"/>
      <c r="D34" s="20" t="s">
        <v>127</v>
      </c>
      <c r="E34" s="20" t="s">
        <v>128</v>
      </c>
      <c r="F34" s="20" t="s">
        <v>93</v>
      </c>
      <c r="G34" s="20" t="s">
        <v>94</v>
      </c>
      <c r="H34" s="12">
        <v>74000</v>
      </c>
      <c r="I34" s="12">
        <v>45000</v>
      </c>
      <c r="J34" s="13">
        <v>44910.55</v>
      </c>
    </row>
    <row r="35" spans="1:10" ht="45" x14ac:dyDescent="0.25">
      <c r="A35" s="20" t="s">
        <v>74</v>
      </c>
      <c r="B35" s="108" t="s">
        <v>69</v>
      </c>
      <c r="C35" s="108"/>
      <c r="D35" s="20" t="s">
        <v>127</v>
      </c>
      <c r="E35" s="20" t="s">
        <v>128</v>
      </c>
      <c r="F35" s="20" t="s">
        <v>95</v>
      </c>
      <c r="G35" s="20" t="s">
        <v>96</v>
      </c>
      <c r="H35" s="12">
        <v>1800</v>
      </c>
      <c r="I35" s="12">
        <v>1300</v>
      </c>
      <c r="J35" s="13">
        <v>640.89</v>
      </c>
    </row>
    <row r="36" spans="1:10" ht="45" x14ac:dyDescent="0.25">
      <c r="A36" s="20" t="s">
        <v>74</v>
      </c>
      <c r="B36" s="108" t="s">
        <v>69</v>
      </c>
      <c r="C36" s="108"/>
      <c r="D36" s="20" t="s">
        <v>127</v>
      </c>
      <c r="E36" s="20" t="s">
        <v>128</v>
      </c>
      <c r="F36" s="20">
        <v>200105</v>
      </c>
      <c r="G36" s="20" t="s">
        <v>238</v>
      </c>
      <c r="H36" s="12">
        <v>8200</v>
      </c>
      <c r="I36" s="12">
        <v>4000</v>
      </c>
      <c r="J36" s="13">
        <v>4000</v>
      </c>
    </row>
    <row r="37" spans="1:10" ht="45" x14ac:dyDescent="0.25">
      <c r="A37" s="20" t="s">
        <v>74</v>
      </c>
      <c r="B37" s="108" t="s">
        <v>69</v>
      </c>
      <c r="C37" s="108"/>
      <c r="D37" s="20" t="s">
        <v>127</v>
      </c>
      <c r="E37" s="20" t="s">
        <v>128</v>
      </c>
      <c r="F37" s="20">
        <v>200106</v>
      </c>
      <c r="G37" s="20" t="s">
        <v>98</v>
      </c>
      <c r="H37" s="12">
        <v>4300</v>
      </c>
      <c r="I37" s="12">
        <v>2100</v>
      </c>
      <c r="J37" s="13">
        <v>0</v>
      </c>
    </row>
    <row r="38" spans="1:10" ht="45" x14ac:dyDescent="0.25">
      <c r="A38" s="20" t="s">
        <v>74</v>
      </c>
      <c r="B38" s="108" t="s">
        <v>69</v>
      </c>
      <c r="C38" s="108"/>
      <c r="D38" s="20" t="s">
        <v>127</v>
      </c>
      <c r="E38" s="20" t="s">
        <v>128</v>
      </c>
      <c r="F38" s="20" t="s">
        <v>101</v>
      </c>
      <c r="G38" s="20" t="s">
        <v>102</v>
      </c>
      <c r="H38" s="12">
        <v>18000</v>
      </c>
      <c r="I38" s="12">
        <v>8400</v>
      </c>
      <c r="J38" s="13">
        <v>6877.99</v>
      </c>
    </row>
    <row r="39" spans="1:10" ht="45" x14ac:dyDescent="0.25">
      <c r="A39" s="20" t="s">
        <v>74</v>
      </c>
      <c r="B39" s="108" t="s">
        <v>69</v>
      </c>
      <c r="C39" s="108"/>
      <c r="D39" s="20" t="s">
        <v>127</v>
      </c>
      <c r="E39" s="20" t="s">
        <v>128</v>
      </c>
      <c r="F39" s="20" t="s">
        <v>103</v>
      </c>
      <c r="G39" s="20" t="s">
        <v>104</v>
      </c>
      <c r="H39" s="12">
        <v>13000</v>
      </c>
      <c r="I39" s="12">
        <v>6400</v>
      </c>
      <c r="J39" s="13">
        <v>4626.42</v>
      </c>
    </row>
    <row r="40" spans="1:10" ht="45" x14ac:dyDescent="0.25">
      <c r="A40" s="20" t="s">
        <v>74</v>
      </c>
      <c r="B40" s="108" t="s">
        <v>69</v>
      </c>
      <c r="C40" s="108"/>
      <c r="D40" s="20" t="s">
        <v>127</v>
      </c>
      <c r="E40" s="20" t="s">
        <v>128</v>
      </c>
      <c r="F40" s="20" t="s">
        <v>105</v>
      </c>
      <c r="G40" s="20" t="s">
        <v>106</v>
      </c>
      <c r="H40" s="12">
        <v>10400</v>
      </c>
      <c r="I40" s="12">
        <v>3000</v>
      </c>
      <c r="J40" s="13">
        <v>2449.29</v>
      </c>
    </row>
    <row r="41" spans="1:10" ht="45" x14ac:dyDescent="0.25">
      <c r="A41" s="20" t="s">
        <v>74</v>
      </c>
      <c r="B41" s="108" t="s">
        <v>69</v>
      </c>
      <c r="C41" s="108"/>
      <c r="D41" s="20" t="s">
        <v>127</v>
      </c>
      <c r="E41" s="20" t="s">
        <v>128</v>
      </c>
      <c r="F41" s="20">
        <v>200200</v>
      </c>
      <c r="G41" s="20" t="s">
        <v>164</v>
      </c>
      <c r="H41" s="12">
        <v>5500</v>
      </c>
      <c r="I41" s="12">
        <v>1100</v>
      </c>
      <c r="J41" s="13">
        <v>0</v>
      </c>
    </row>
    <row r="42" spans="1:10" ht="45" x14ac:dyDescent="0.25">
      <c r="A42" s="20" t="s">
        <v>74</v>
      </c>
      <c r="B42" s="108" t="s">
        <v>69</v>
      </c>
      <c r="C42" s="108"/>
      <c r="D42" s="20" t="s">
        <v>127</v>
      </c>
      <c r="E42" s="20" t="s">
        <v>128</v>
      </c>
      <c r="F42" s="20">
        <v>200530</v>
      </c>
      <c r="G42" s="20" t="s">
        <v>108</v>
      </c>
      <c r="H42" s="12">
        <v>7000</v>
      </c>
      <c r="I42" s="12">
        <v>4000</v>
      </c>
      <c r="J42" s="13">
        <v>0</v>
      </c>
    </row>
    <row r="43" spans="1:10" ht="45" x14ac:dyDescent="0.25">
      <c r="A43" s="20" t="s">
        <v>74</v>
      </c>
      <c r="B43" s="108" t="s">
        <v>69</v>
      </c>
      <c r="C43" s="108"/>
      <c r="D43" s="20" t="s">
        <v>127</v>
      </c>
      <c r="E43" s="20" t="s">
        <v>128</v>
      </c>
      <c r="F43" s="20">
        <v>200601</v>
      </c>
      <c r="G43" s="20" t="s">
        <v>110</v>
      </c>
      <c r="H43" s="12">
        <v>13500</v>
      </c>
      <c r="I43" s="12">
        <v>13500</v>
      </c>
      <c r="J43" s="13">
        <v>4415.95</v>
      </c>
    </row>
    <row r="44" spans="1:10" ht="45" x14ac:dyDescent="0.25">
      <c r="A44" s="20" t="s">
        <v>74</v>
      </c>
      <c r="B44" s="108" t="s">
        <v>69</v>
      </c>
      <c r="C44" s="108"/>
      <c r="D44" s="20" t="s">
        <v>127</v>
      </c>
      <c r="E44" s="20" t="s">
        <v>128</v>
      </c>
      <c r="F44" s="20">
        <v>201100</v>
      </c>
      <c r="G44" s="20" t="s">
        <v>178</v>
      </c>
      <c r="H44" s="12">
        <v>800</v>
      </c>
      <c r="I44" s="12">
        <v>0</v>
      </c>
      <c r="J44" s="13">
        <v>0</v>
      </c>
    </row>
    <row r="45" spans="1:10" ht="45" x14ac:dyDescent="0.25">
      <c r="A45" s="20" t="s">
        <v>74</v>
      </c>
      <c r="B45" s="108" t="s">
        <v>69</v>
      </c>
      <c r="C45" s="108"/>
      <c r="D45" s="20" t="s">
        <v>127</v>
      </c>
      <c r="E45" s="20" t="s">
        <v>128</v>
      </c>
      <c r="F45" s="20">
        <v>201300</v>
      </c>
      <c r="G45" s="20" t="s">
        <v>210</v>
      </c>
      <c r="H45" s="12">
        <v>10500</v>
      </c>
      <c r="I45" s="12">
        <v>5600</v>
      </c>
      <c r="J45" s="13">
        <v>1050</v>
      </c>
    </row>
    <row r="46" spans="1:10" ht="45" x14ac:dyDescent="0.25">
      <c r="A46" s="20" t="s">
        <v>74</v>
      </c>
      <c r="B46" s="108" t="s">
        <v>69</v>
      </c>
      <c r="C46" s="108"/>
      <c r="D46" s="20" t="s">
        <v>127</v>
      </c>
      <c r="E46" s="20" t="s">
        <v>128</v>
      </c>
      <c r="F46" s="20">
        <v>201400</v>
      </c>
      <c r="G46" s="20" t="s">
        <v>180</v>
      </c>
      <c r="H46" s="12">
        <v>5200</v>
      </c>
      <c r="I46" s="12">
        <v>1600</v>
      </c>
      <c r="J46" s="13">
        <v>110</v>
      </c>
    </row>
    <row r="47" spans="1:10" ht="75" x14ac:dyDescent="0.25">
      <c r="A47" s="39" t="s">
        <v>74</v>
      </c>
      <c r="B47" s="108" t="s">
        <v>69</v>
      </c>
      <c r="C47" s="108"/>
      <c r="D47" s="39" t="s">
        <v>127</v>
      </c>
      <c r="E47" s="39" t="s">
        <v>128</v>
      </c>
      <c r="F47" s="39">
        <v>202500</v>
      </c>
      <c r="G47" s="39" t="s">
        <v>345</v>
      </c>
      <c r="H47" s="12">
        <v>0</v>
      </c>
      <c r="I47" s="12">
        <v>0</v>
      </c>
      <c r="J47" s="13">
        <v>0</v>
      </c>
    </row>
    <row r="48" spans="1:10" ht="45" x14ac:dyDescent="0.25">
      <c r="A48" s="20" t="s">
        <v>74</v>
      </c>
      <c r="B48" s="108" t="s">
        <v>69</v>
      </c>
      <c r="C48" s="108"/>
      <c r="D48" s="20" t="s">
        <v>127</v>
      </c>
      <c r="E48" s="20" t="s">
        <v>128</v>
      </c>
      <c r="F48" s="20">
        <v>203001</v>
      </c>
      <c r="G48" s="20" t="s">
        <v>250</v>
      </c>
      <c r="H48" s="12">
        <v>0</v>
      </c>
      <c r="I48" s="12">
        <v>0</v>
      </c>
      <c r="J48" s="13">
        <v>0</v>
      </c>
    </row>
    <row r="49" spans="1:11" ht="45" x14ac:dyDescent="0.25">
      <c r="A49" s="20" t="s">
        <v>74</v>
      </c>
      <c r="B49" s="108" t="s">
        <v>69</v>
      </c>
      <c r="C49" s="108"/>
      <c r="D49" s="20" t="s">
        <v>127</v>
      </c>
      <c r="E49" s="20" t="s">
        <v>128</v>
      </c>
      <c r="F49" s="20" t="s">
        <v>251</v>
      </c>
      <c r="G49" s="20" t="s">
        <v>252</v>
      </c>
      <c r="H49" s="12">
        <v>8000</v>
      </c>
      <c r="I49" s="12">
        <v>600</v>
      </c>
      <c r="J49" s="13">
        <v>475</v>
      </c>
    </row>
    <row r="50" spans="1:11" ht="45" x14ac:dyDescent="0.25">
      <c r="A50" s="20" t="s">
        <v>74</v>
      </c>
      <c r="B50" s="108" t="s">
        <v>69</v>
      </c>
      <c r="C50" s="108"/>
      <c r="D50" s="20" t="s">
        <v>127</v>
      </c>
      <c r="E50" s="20" t="s">
        <v>128</v>
      </c>
      <c r="F50" s="20" t="s">
        <v>119</v>
      </c>
      <c r="G50" s="20" t="s">
        <v>120</v>
      </c>
      <c r="H50" s="12">
        <v>15500</v>
      </c>
      <c r="I50" s="12">
        <v>12000</v>
      </c>
      <c r="J50" s="13">
        <v>6361.2</v>
      </c>
    </row>
    <row r="51" spans="1:11" ht="60" x14ac:dyDescent="0.25">
      <c r="A51" s="20" t="s">
        <v>74</v>
      </c>
      <c r="B51" s="108" t="s">
        <v>69</v>
      </c>
      <c r="C51" s="108"/>
      <c r="D51" s="20" t="s">
        <v>127</v>
      </c>
      <c r="E51" s="20" t="s">
        <v>128</v>
      </c>
      <c r="F51" s="20" t="s">
        <v>125</v>
      </c>
      <c r="G51" s="20" t="s">
        <v>126</v>
      </c>
      <c r="H51" s="12">
        <v>0</v>
      </c>
      <c r="I51" s="12">
        <v>0</v>
      </c>
      <c r="J51" s="13">
        <v>-7231.07</v>
      </c>
      <c r="K51" s="95"/>
    </row>
    <row r="52" spans="1:11" x14ac:dyDescent="0.25">
      <c r="A52" s="97" t="s">
        <v>329</v>
      </c>
      <c r="B52" s="97"/>
      <c r="C52" s="97"/>
      <c r="D52" s="97"/>
      <c r="E52" s="97"/>
      <c r="F52" s="97"/>
      <c r="G52" s="97"/>
      <c r="H52" s="12">
        <f>SUM(H24:H51)</f>
        <v>3622000</v>
      </c>
      <c r="I52" s="12">
        <f t="shared" ref="I52:J52" si="3">SUM(I24:I51)</f>
        <v>1858500</v>
      </c>
      <c r="J52" s="12">
        <f t="shared" si="3"/>
        <v>1755443.7299999997</v>
      </c>
    </row>
    <row r="53" spans="1:11" ht="30" x14ac:dyDescent="0.25">
      <c r="A53" s="20" t="s">
        <v>74</v>
      </c>
      <c r="B53" s="108" t="s">
        <v>69</v>
      </c>
      <c r="C53" s="108"/>
      <c r="D53" s="20" t="s">
        <v>183</v>
      </c>
      <c r="E53" s="20" t="s">
        <v>184</v>
      </c>
      <c r="F53" s="20" t="s">
        <v>77</v>
      </c>
      <c r="G53" s="20" t="s">
        <v>78</v>
      </c>
      <c r="H53" s="12">
        <v>6650000</v>
      </c>
      <c r="I53" s="12">
        <v>3190000</v>
      </c>
      <c r="J53" s="13">
        <v>2904136</v>
      </c>
    </row>
    <row r="54" spans="1:11" ht="30" x14ac:dyDescent="0.25">
      <c r="A54" s="20" t="s">
        <v>74</v>
      </c>
      <c r="B54" s="108" t="s">
        <v>69</v>
      </c>
      <c r="C54" s="108"/>
      <c r="D54" s="20" t="s">
        <v>183</v>
      </c>
      <c r="E54" s="20" t="s">
        <v>184</v>
      </c>
      <c r="F54" s="20" t="s">
        <v>199</v>
      </c>
      <c r="G54" s="20" t="s">
        <v>200</v>
      </c>
      <c r="H54" s="12">
        <v>729000</v>
      </c>
      <c r="I54" s="12">
        <v>363000</v>
      </c>
      <c r="J54" s="13">
        <v>334543</v>
      </c>
    </row>
    <row r="55" spans="1:11" ht="30" x14ac:dyDescent="0.25">
      <c r="A55" s="43" t="s">
        <v>74</v>
      </c>
      <c r="B55" s="108" t="s">
        <v>69</v>
      </c>
      <c r="C55" s="108"/>
      <c r="D55" s="43" t="s">
        <v>183</v>
      </c>
      <c r="E55" s="43" t="s">
        <v>184</v>
      </c>
      <c r="F55" s="43">
        <v>100106</v>
      </c>
      <c r="G55" s="43" t="s">
        <v>202</v>
      </c>
      <c r="H55" s="12">
        <v>0</v>
      </c>
      <c r="I55" s="12">
        <v>0</v>
      </c>
      <c r="J55" s="13">
        <v>0</v>
      </c>
    </row>
    <row r="56" spans="1:11" ht="30" x14ac:dyDescent="0.25">
      <c r="A56" s="20" t="s">
        <v>74</v>
      </c>
      <c r="B56" s="108" t="s">
        <v>69</v>
      </c>
      <c r="C56" s="108"/>
      <c r="D56" s="20" t="s">
        <v>183</v>
      </c>
      <c r="E56" s="20" t="s">
        <v>184</v>
      </c>
      <c r="F56" s="20">
        <v>100113</v>
      </c>
      <c r="G56" s="20" t="s">
        <v>282</v>
      </c>
      <c r="H56" s="12">
        <v>15000</v>
      </c>
      <c r="I56" s="12">
        <v>7000</v>
      </c>
      <c r="J56" s="13">
        <v>3660</v>
      </c>
    </row>
    <row r="57" spans="1:11" ht="30" x14ac:dyDescent="0.25">
      <c r="A57" s="20" t="s">
        <v>74</v>
      </c>
      <c r="B57" s="108" t="s">
        <v>69</v>
      </c>
      <c r="C57" s="108"/>
      <c r="D57" s="20" t="s">
        <v>183</v>
      </c>
      <c r="E57" s="20" t="s">
        <v>184</v>
      </c>
      <c r="F57" s="20">
        <v>100117</v>
      </c>
      <c r="G57" s="20" t="s">
        <v>276</v>
      </c>
      <c r="H57" s="12">
        <v>413000</v>
      </c>
      <c r="I57" s="12">
        <v>210000</v>
      </c>
      <c r="J57" s="13">
        <v>188353</v>
      </c>
    </row>
    <row r="58" spans="1:11" ht="30" x14ac:dyDescent="0.25">
      <c r="A58" s="20" t="s">
        <v>74</v>
      </c>
      <c r="B58" s="108" t="s">
        <v>69</v>
      </c>
      <c r="C58" s="108"/>
      <c r="D58" s="20" t="s">
        <v>183</v>
      </c>
      <c r="E58" s="20" t="s">
        <v>184</v>
      </c>
      <c r="F58" s="20" t="s">
        <v>83</v>
      </c>
      <c r="G58" s="20" t="s">
        <v>84</v>
      </c>
      <c r="H58" s="12">
        <v>122000</v>
      </c>
      <c r="I58" s="12">
        <v>122000</v>
      </c>
      <c r="J58" s="13">
        <v>86139</v>
      </c>
    </row>
    <row r="59" spans="1:11" ht="30" x14ac:dyDescent="0.25">
      <c r="A59" s="20" t="s">
        <v>74</v>
      </c>
      <c r="B59" s="108" t="s">
        <v>69</v>
      </c>
      <c r="C59" s="108"/>
      <c r="D59" s="20" t="s">
        <v>183</v>
      </c>
      <c r="E59" s="20" t="s">
        <v>184</v>
      </c>
      <c r="F59" s="46">
        <v>100206</v>
      </c>
      <c r="G59" s="20" t="s">
        <v>283</v>
      </c>
      <c r="H59" s="12">
        <v>160000</v>
      </c>
      <c r="I59" s="12">
        <v>160000</v>
      </c>
      <c r="J59" s="13">
        <v>146432</v>
      </c>
    </row>
    <row r="60" spans="1:11" ht="30" x14ac:dyDescent="0.25">
      <c r="A60" s="20" t="s">
        <v>74</v>
      </c>
      <c r="B60" s="108" t="s">
        <v>69</v>
      </c>
      <c r="C60" s="108"/>
      <c r="D60" s="20" t="s">
        <v>183</v>
      </c>
      <c r="E60" s="20" t="s">
        <v>184</v>
      </c>
      <c r="F60" s="20" t="s">
        <v>89</v>
      </c>
      <c r="G60" s="20" t="s">
        <v>90</v>
      </c>
      <c r="H60" s="12">
        <v>179000</v>
      </c>
      <c r="I60" s="12">
        <v>87000</v>
      </c>
      <c r="J60" s="13">
        <v>78464</v>
      </c>
    </row>
    <row r="61" spans="1:11" ht="30" x14ac:dyDescent="0.25">
      <c r="A61" s="20" t="s">
        <v>74</v>
      </c>
      <c r="B61" s="108" t="s">
        <v>69</v>
      </c>
      <c r="C61" s="108"/>
      <c r="D61" s="20" t="s">
        <v>183</v>
      </c>
      <c r="E61" s="20" t="s">
        <v>184</v>
      </c>
      <c r="F61" s="20" t="s">
        <v>91</v>
      </c>
      <c r="G61" s="20" t="s">
        <v>92</v>
      </c>
      <c r="H61" s="12">
        <v>13000</v>
      </c>
      <c r="I61" s="12">
        <v>5000</v>
      </c>
      <c r="J61" s="13">
        <v>3299.25</v>
      </c>
    </row>
    <row r="62" spans="1:11" ht="30" x14ac:dyDescent="0.25">
      <c r="A62" s="20" t="s">
        <v>74</v>
      </c>
      <c r="B62" s="108" t="s">
        <v>69</v>
      </c>
      <c r="C62" s="108"/>
      <c r="D62" s="20" t="s">
        <v>183</v>
      </c>
      <c r="E62" s="20" t="s">
        <v>184</v>
      </c>
      <c r="F62" s="20" t="s">
        <v>175</v>
      </c>
      <c r="G62" s="20" t="s">
        <v>176</v>
      </c>
      <c r="H62" s="12">
        <v>18000</v>
      </c>
      <c r="I62" s="12">
        <v>8000</v>
      </c>
      <c r="J62" s="13">
        <v>6889.18</v>
      </c>
    </row>
    <row r="63" spans="1:11" s="2" customFormat="1" ht="30" x14ac:dyDescent="0.25">
      <c r="A63" s="20" t="s">
        <v>74</v>
      </c>
      <c r="B63" s="108" t="s">
        <v>69</v>
      </c>
      <c r="C63" s="108"/>
      <c r="D63" s="20" t="s">
        <v>183</v>
      </c>
      <c r="E63" s="20" t="s">
        <v>184</v>
      </c>
      <c r="F63" s="20" t="s">
        <v>93</v>
      </c>
      <c r="G63" s="20" t="s">
        <v>94</v>
      </c>
      <c r="H63" s="28">
        <v>791500</v>
      </c>
      <c r="I63" s="28">
        <v>791500</v>
      </c>
      <c r="J63" s="13">
        <v>635665.44999999995</v>
      </c>
    </row>
    <row r="64" spans="1:11" s="3" customFormat="1" ht="27" customHeight="1" x14ac:dyDescent="0.25">
      <c r="A64" s="20" t="s">
        <v>74</v>
      </c>
      <c r="B64" s="108" t="s">
        <v>69</v>
      </c>
      <c r="C64" s="108"/>
      <c r="D64" s="20" t="s">
        <v>183</v>
      </c>
      <c r="E64" s="20" t="s">
        <v>184</v>
      </c>
      <c r="F64" s="20" t="s">
        <v>95</v>
      </c>
      <c r="G64" s="20" t="s">
        <v>96</v>
      </c>
      <c r="H64" s="28">
        <v>40000</v>
      </c>
      <c r="I64" s="28">
        <v>23000</v>
      </c>
      <c r="J64" s="13">
        <v>16533.95</v>
      </c>
    </row>
    <row r="65" spans="1:10" s="3" customFormat="1" ht="27.75" customHeight="1" x14ac:dyDescent="0.25">
      <c r="A65" s="20" t="s">
        <v>74</v>
      </c>
      <c r="B65" s="108" t="s">
        <v>69</v>
      </c>
      <c r="C65" s="108"/>
      <c r="D65" s="20" t="s">
        <v>183</v>
      </c>
      <c r="E65" s="20" t="s">
        <v>184</v>
      </c>
      <c r="F65" s="20" t="s">
        <v>237</v>
      </c>
      <c r="G65" s="20" t="s">
        <v>238</v>
      </c>
      <c r="H65" s="28">
        <v>13000</v>
      </c>
      <c r="I65" s="28">
        <v>5000</v>
      </c>
      <c r="J65" s="13">
        <v>169.34</v>
      </c>
    </row>
    <row r="66" spans="1:10" s="3" customFormat="1" ht="27.75" customHeight="1" x14ac:dyDescent="0.25">
      <c r="A66" s="20" t="s">
        <v>74</v>
      </c>
      <c r="B66" s="108" t="s">
        <v>69</v>
      </c>
      <c r="C66" s="108"/>
      <c r="D66" s="20" t="s">
        <v>183</v>
      </c>
      <c r="E66" s="20" t="s">
        <v>184</v>
      </c>
      <c r="F66" s="20">
        <v>200106</v>
      </c>
      <c r="G66" s="20" t="s">
        <v>98</v>
      </c>
      <c r="H66" s="28">
        <v>2000</v>
      </c>
      <c r="I66" s="28">
        <v>0</v>
      </c>
      <c r="J66" s="13">
        <v>0</v>
      </c>
    </row>
    <row r="67" spans="1:10" s="3" customFormat="1" ht="27.75" customHeight="1" x14ac:dyDescent="0.25">
      <c r="A67" s="20" t="s">
        <v>74</v>
      </c>
      <c r="B67" s="108" t="s">
        <v>69</v>
      </c>
      <c r="C67" s="108"/>
      <c r="D67" s="20" t="s">
        <v>183</v>
      </c>
      <c r="E67" s="20" t="s">
        <v>184</v>
      </c>
      <c r="F67" s="20">
        <v>200107</v>
      </c>
      <c r="G67" s="20" t="s">
        <v>100</v>
      </c>
      <c r="H67" s="28">
        <v>0</v>
      </c>
      <c r="I67" s="28">
        <v>0</v>
      </c>
      <c r="J67" s="13">
        <v>0</v>
      </c>
    </row>
    <row r="68" spans="1:10" s="3" customFormat="1" ht="30" x14ac:dyDescent="0.25">
      <c r="A68" s="20" t="s">
        <v>74</v>
      </c>
      <c r="B68" s="108" t="s">
        <v>69</v>
      </c>
      <c r="C68" s="108"/>
      <c r="D68" s="20" t="s">
        <v>183</v>
      </c>
      <c r="E68" s="20" t="s">
        <v>184</v>
      </c>
      <c r="F68" s="20" t="s">
        <v>101</v>
      </c>
      <c r="G68" s="20" t="s">
        <v>102</v>
      </c>
      <c r="H68" s="28">
        <v>35000</v>
      </c>
      <c r="I68" s="28">
        <v>18000</v>
      </c>
      <c r="J68" s="13">
        <v>14093.22</v>
      </c>
    </row>
    <row r="69" spans="1:10" s="3" customFormat="1" ht="30.75" customHeight="1" x14ac:dyDescent="0.25">
      <c r="A69" s="20" t="s">
        <v>74</v>
      </c>
      <c r="B69" s="108" t="s">
        <v>69</v>
      </c>
      <c r="C69" s="108"/>
      <c r="D69" s="20" t="s">
        <v>183</v>
      </c>
      <c r="E69" s="20" t="s">
        <v>184</v>
      </c>
      <c r="F69" s="20" t="s">
        <v>103</v>
      </c>
      <c r="G69" s="20" t="s">
        <v>104</v>
      </c>
      <c r="H69" s="28">
        <v>162000</v>
      </c>
      <c r="I69" s="28">
        <v>61000</v>
      </c>
      <c r="J69" s="13">
        <v>50040.67</v>
      </c>
    </row>
    <row r="70" spans="1:10" s="3" customFormat="1" ht="26.25" customHeight="1" x14ac:dyDescent="0.25">
      <c r="A70" s="20" t="s">
        <v>74</v>
      </c>
      <c r="B70" s="108" t="s">
        <v>69</v>
      </c>
      <c r="C70" s="108"/>
      <c r="D70" s="20" t="s">
        <v>183</v>
      </c>
      <c r="E70" s="20" t="s">
        <v>184</v>
      </c>
      <c r="F70" s="20" t="s">
        <v>105</v>
      </c>
      <c r="G70" s="20" t="s">
        <v>106</v>
      </c>
      <c r="H70" s="28">
        <v>194600</v>
      </c>
      <c r="I70" s="28">
        <v>89600</v>
      </c>
      <c r="J70" s="13">
        <v>75050.789999999994</v>
      </c>
    </row>
    <row r="71" spans="1:10" s="3" customFormat="1" ht="30" x14ac:dyDescent="0.25">
      <c r="A71" s="20" t="s">
        <v>74</v>
      </c>
      <c r="B71" s="108" t="s">
        <v>69</v>
      </c>
      <c r="C71" s="108"/>
      <c r="D71" s="20" t="s">
        <v>183</v>
      </c>
      <c r="E71" s="20" t="s">
        <v>184</v>
      </c>
      <c r="F71" s="20">
        <v>200200</v>
      </c>
      <c r="G71" s="20" t="s">
        <v>164</v>
      </c>
      <c r="H71" s="28">
        <v>85000</v>
      </c>
      <c r="I71" s="28">
        <v>38000</v>
      </c>
      <c r="J71" s="13">
        <v>29927.07</v>
      </c>
    </row>
    <row r="72" spans="1:10" s="3" customFormat="1" ht="30" x14ac:dyDescent="0.25">
      <c r="A72" s="20" t="s">
        <v>74</v>
      </c>
      <c r="B72" s="108" t="s">
        <v>69</v>
      </c>
      <c r="C72" s="108"/>
      <c r="D72" s="20" t="s">
        <v>183</v>
      </c>
      <c r="E72" s="20" t="s">
        <v>184</v>
      </c>
      <c r="F72" s="20" t="s">
        <v>255</v>
      </c>
      <c r="G72" s="20" t="s">
        <v>256</v>
      </c>
      <c r="H72" s="28">
        <v>35000</v>
      </c>
      <c r="I72" s="28">
        <v>15000</v>
      </c>
      <c r="J72" s="13">
        <v>14997.94</v>
      </c>
    </row>
    <row r="73" spans="1:10" s="3" customFormat="1" ht="30" x14ac:dyDescent="0.25">
      <c r="A73" s="20" t="s">
        <v>74</v>
      </c>
      <c r="B73" s="108" t="s">
        <v>69</v>
      </c>
      <c r="C73" s="108"/>
      <c r="D73" s="20" t="s">
        <v>183</v>
      </c>
      <c r="E73" s="20" t="s">
        <v>184</v>
      </c>
      <c r="F73" s="20">
        <v>200401</v>
      </c>
      <c r="G73" s="20" t="s">
        <v>334</v>
      </c>
      <c r="H73" s="28">
        <v>3000</v>
      </c>
      <c r="I73" s="28">
        <v>2000</v>
      </c>
      <c r="J73" s="13">
        <v>0</v>
      </c>
    </row>
    <row r="74" spans="1:10" s="3" customFormat="1" ht="30" x14ac:dyDescent="0.25">
      <c r="A74" s="43" t="s">
        <v>74</v>
      </c>
      <c r="B74" s="108" t="s">
        <v>69</v>
      </c>
      <c r="C74" s="108"/>
      <c r="D74" s="43" t="s">
        <v>183</v>
      </c>
      <c r="E74" s="43" t="s">
        <v>184</v>
      </c>
      <c r="F74" s="43">
        <v>200402</v>
      </c>
      <c r="G74" s="43" t="s">
        <v>206</v>
      </c>
      <c r="H74" s="28">
        <v>0</v>
      </c>
      <c r="I74" s="28">
        <v>0</v>
      </c>
      <c r="J74" s="13">
        <v>0</v>
      </c>
    </row>
    <row r="75" spans="1:10" s="3" customFormat="1" ht="30" x14ac:dyDescent="0.25">
      <c r="A75" s="20" t="s">
        <v>74</v>
      </c>
      <c r="B75" s="108" t="s">
        <v>69</v>
      </c>
      <c r="C75" s="108"/>
      <c r="D75" s="20" t="s">
        <v>183</v>
      </c>
      <c r="E75" s="20" t="s">
        <v>184</v>
      </c>
      <c r="F75" s="20">
        <v>200501</v>
      </c>
      <c r="G75" s="20" t="s">
        <v>244</v>
      </c>
      <c r="H75" s="28">
        <v>0</v>
      </c>
      <c r="I75" s="28">
        <v>0</v>
      </c>
      <c r="J75" s="13">
        <v>0</v>
      </c>
    </row>
    <row r="76" spans="1:10" s="3" customFormat="1" ht="30" x14ac:dyDescent="0.25">
      <c r="A76" s="20" t="s">
        <v>74</v>
      </c>
      <c r="B76" s="108" t="s">
        <v>69</v>
      </c>
      <c r="C76" s="108"/>
      <c r="D76" s="20" t="s">
        <v>183</v>
      </c>
      <c r="E76" s="20" t="s">
        <v>184</v>
      </c>
      <c r="F76" s="20" t="s">
        <v>107</v>
      </c>
      <c r="G76" s="20" t="s">
        <v>108</v>
      </c>
      <c r="H76" s="28">
        <v>20000</v>
      </c>
      <c r="I76" s="28">
        <v>15000</v>
      </c>
      <c r="J76" s="13">
        <v>6049.32</v>
      </c>
    </row>
    <row r="77" spans="1:10" s="3" customFormat="1" ht="30" x14ac:dyDescent="0.25">
      <c r="A77" s="20" t="s">
        <v>74</v>
      </c>
      <c r="B77" s="108" t="s">
        <v>69</v>
      </c>
      <c r="C77" s="108"/>
      <c r="D77" s="20" t="s">
        <v>183</v>
      </c>
      <c r="E77" s="20" t="s">
        <v>184</v>
      </c>
      <c r="F77" s="20" t="s">
        <v>109</v>
      </c>
      <c r="G77" s="20" t="s">
        <v>110</v>
      </c>
      <c r="H77" s="28">
        <v>9000</v>
      </c>
      <c r="I77" s="28">
        <v>5000</v>
      </c>
      <c r="J77" s="13">
        <v>3403.6</v>
      </c>
    </row>
    <row r="78" spans="1:10" s="3" customFormat="1" ht="30" x14ac:dyDescent="0.25">
      <c r="A78" s="20" t="s">
        <v>74</v>
      </c>
      <c r="B78" s="108" t="s">
        <v>69</v>
      </c>
      <c r="C78" s="108"/>
      <c r="D78" s="20" t="s">
        <v>183</v>
      </c>
      <c r="E78" s="20" t="s">
        <v>184</v>
      </c>
      <c r="F78" s="20">
        <v>200900</v>
      </c>
      <c r="G78" s="20" t="s">
        <v>248</v>
      </c>
      <c r="H78" s="28">
        <v>6000</v>
      </c>
      <c r="I78" s="28">
        <v>2000</v>
      </c>
      <c r="J78" s="13">
        <v>221.33</v>
      </c>
    </row>
    <row r="79" spans="1:10" s="3" customFormat="1" ht="30" x14ac:dyDescent="0.25">
      <c r="A79" s="20" t="s">
        <v>74</v>
      </c>
      <c r="B79" s="108" t="s">
        <v>69</v>
      </c>
      <c r="C79" s="108"/>
      <c r="D79" s="20" t="s">
        <v>183</v>
      </c>
      <c r="E79" s="20" t="s">
        <v>184</v>
      </c>
      <c r="F79" s="20">
        <v>201100</v>
      </c>
      <c r="G79" s="20" t="s">
        <v>178</v>
      </c>
      <c r="H79" s="28">
        <v>6000</v>
      </c>
      <c r="I79" s="28">
        <v>2000</v>
      </c>
      <c r="J79" s="13">
        <v>0</v>
      </c>
    </row>
    <row r="80" spans="1:10" s="3" customFormat="1" ht="30" x14ac:dyDescent="0.25">
      <c r="A80" s="20" t="s">
        <v>74</v>
      </c>
      <c r="B80" s="108" t="s">
        <v>69</v>
      </c>
      <c r="C80" s="108"/>
      <c r="D80" s="20" t="s">
        <v>183</v>
      </c>
      <c r="E80" s="20" t="s">
        <v>184</v>
      </c>
      <c r="F80" s="20">
        <v>201200</v>
      </c>
      <c r="G80" s="20" t="s">
        <v>112</v>
      </c>
      <c r="H80" s="28">
        <v>0</v>
      </c>
      <c r="I80" s="28">
        <v>0</v>
      </c>
      <c r="J80" s="13">
        <v>0</v>
      </c>
    </row>
    <row r="81" spans="1:11" s="3" customFormat="1" ht="30" x14ac:dyDescent="0.25">
      <c r="A81" s="20" t="s">
        <v>74</v>
      </c>
      <c r="B81" s="108" t="s">
        <v>69</v>
      </c>
      <c r="C81" s="108"/>
      <c r="D81" s="20" t="s">
        <v>183</v>
      </c>
      <c r="E81" s="20" t="s">
        <v>184</v>
      </c>
      <c r="F81" s="20">
        <v>201300</v>
      </c>
      <c r="G81" s="20" t="s">
        <v>210</v>
      </c>
      <c r="H81" s="28">
        <v>15000</v>
      </c>
      <c r="I81" s="28">
        <v>15000</v>
      </c>
      <c r="J81" s="13">
        <v>7800</v>
      </c>
    </row>
    <row r="82" spans="1:11" s="3" customFormat="1" ht="30" x14ac:dyDescent="0.25">
      <c r="A82" s="20" t="s">
        <v>74</v>
      </c>
      <c r="B82" s="108" t="s">
        <v>69</v>
      </c>
      <c r="C82" s="108"/>
      <c r="D82" s="20" t="s">
        <v>183</v>
      </c>
      <c r="E82" s="20" t="s">
        <v>184</v>
      </c>
      <c r="F82" s="20" t="s">
        <v>179</v>
      </c>
      <c r="G82" s="20" t="s">
        <v>180</v>
      </c>
      <c r="H82" s="28">
        <v>21000</v>
      </c>
      <c r="I82" s="28">
        <v>7000</v>
      </c>
      <c r="J82" s="13">
        <v>1800</v>
      </c>
    </row>
    <row r="83" spans="1:11" s="3" customFormat="1" ht="75" x14ac:dyDescent="0.25">
      <c r="A83" s="82" t="s">
        <v>74</v>
      </c>
      <c r="B83" s="108" t="s">
        <v>69</v>
      </c>
      <c r="C83" s="108"/>
      <c r="D83" s="82" t="s">
        <v>183</v>
      </c>
      <c r="E83" s="82" t="s">
        <v>184</v>
      </c>
      <c r="F83" s="82">
        <v>202500</v>
      </c>
      <c r="G83" s="82" t="s">
        <v>114</v>
      </c>
      <c r="H83" s="28">
        <v>5400</v>
      </c>
      <c r="I83" s="28">
        <v>5400</v>
      </c>
      <c r="J83" s="13">
        <v>5353</v>
      </c>
    </row>
    <row r="84" spans="1:11" s="3" customFormat="1" ht="30" x14ac:dyDescent="0.25">
      <c r="A84" s="20" t="s">
        <v>74</v>
      </c>
      <c r="B84" s="108" t="s">
        <v>69</v>
      </c>
      <c r="C84" s="108"/>
      <c r="D84" s="20" t="s">
        <v>183</v>
      </c>
      <c r="E84" s="20" t="s">
        <v>184</v>
      </c>
      <c r="F84" s="20" t="s">
        <v>249</v>
      </c>
      <c r="G84" s="20" t="s">
        <v>250</v>
      </c>
      <c r="H84" s="28">
        <v>17000</v>
      </c>
      <c r="I84" s="28">
        <v>9000</v>
      </c>
      <c r="J84" s="13">
        <v>5950</v>
      </c>
    </row>
    <row r="85" spans="1:11" s="3" customFormat="1" ht="30" x14ac:dyDescent="0.25">
      <c r="A85" s="20" t="s">
        <v>74</v>
      </c>
      <c r="B85" s="108" t="s">
        <v>69</v>
      </c>
      <c r="C85" s="108"/>
      <c r="D85" s="20" t="s">
        <v>183</v>
      </c>
      <c r="E85" s="20" t="s">
        <v>184</v>
      </c>
      <c r="F85" s="20" t="s">
        <v>251</v>
      </c>
      <c r="G85" s="20" t="s">
        <v>252</v>
      </c>
      <c r="H85" s="28">
        <v>11000</v>
      </c>
      <c r="I85" s="28">
        <v>6000</v>
      </c>
      <c r="J85" s="13">
        <v>1930</v>
      </c>
    </row>
    <row r="86" spans="1:11" s="3" customFormat="1" ht="30" x14ac:dyDescent="0.25">
      <c r="A86" s="20" t="s">
        <v>74</v>
      </c>
      <c r="B86" s="108" t="s">
        <v>69</v>
      </c>
      <c r="C86" s="108"/>
      <c r="D86" s="20" t="s">
        <v>183</v>
      </c>
      <c r="E86" s="20" t="s">
        <v>184</v>
      </c>
      <c r="F86" s="20">
        <v>203030</v>
      </c>
      <c r="G86" s="20" t="s">
        <v>120</v>
      </c>
      <c r="H86" s="28">
        <v>0</v>
      </c>
      <c r="I86" s="28">
        <v>0</v>
      </c>
      <c r="J86" s="13">
        <v>0</v>
      </c>
    </row>
    <row r="87" spans="1:11" s="3" customFormat="1" ht="30" x14ac:dyDescent="0.25">
      <c r="A87" s="20" t="s">
        <v>74</v>
      </c>
      <c r="B87" s="108" t="s">
        <v>69</v>
      </c>
      <c r="C87" s="108"/>
      <c r="D87" s="20" t="s">
        <v>183</v>
      </c>
      <c r="E87" s="20" t="s">
        <v>184</v>
      </c>
      <c r="F87" s="20" t="s">
        <v>123</v>
      </c>
      <c r="G87" s="20" t="s">
        <v>124</v>
      </c>
      <c r="H87" s="28">
        <v>103500</v>
      </c>
      <c r="I87" s="28">
        <v>50500</v>
      </c>
      <c r="J87" s="13">
        <v>46200</v>
      </c>
    </row>
    <row r="88" spans="1:11" s="3" customFormat="1" ht="60" x14ac:dyDescent="0.25">
      <c r="A88" s="39" t="s">
        <v>74</v>
      </c>
      <c r="B88" s="108" t="s">
        <v>69</v>
      </c>
      <c r="C88" s="108"/>
      <c r="D88" s="39" t="s">
        <v>183</v>
      </c>
      <c r="E88" s="39" t="s">
        <v>184</v>
      </c>
      <c r="F88" s="39">
        <v>850101</v>
      </c>
      <c r="G88" s="39" t="s">
        <v>346</v>
      </c>
      <c r="H88" s="28">
        <v>0</v>
      </c>
      <c r="I88" s="28">
        <v>0</v>
      </c>
      <c r="J88" s="13">
        <v>-34746</v>
      </c>
      <c r="K88" s="96"/>
    </row>
    <row r="89" spans="1:11" s="3" customFormat="1" ht="30" x14ac:dyDescent="0.25">
      <c r="A89" s="20" t="s">
        <v>74</v>
      </c>
      <c r="B89" s="108" t="s">
        <v>69</v>
      </c>
      <c r="C89" s="108"/>
      <c r="D89" s="20" t="s">
        <v>185</v>
      </c>
      <c r="E89" s="20" t="s">
        <v>186</v>
      </c>
      <c r="F89" s="20" t="s">
        <v>77</v>
      </c>
      <c r="G89" s="20" t="s">
        <v>78</v>
      </c>
      <c r="H89" s="28">
        <v>9636000</v>
      </c>
      <c r="I89" s="28">
        <v>5020000</v>
      </c>
      <c r="J89" s="13">
        <v>4363866</v>
      </c>
    </row>
    <row r="90" spans="1:11" s="3" customFormat="1" ht="30" x14ac:dyDescent="0.25">
      <c r="A90" s="20" t="s">
        <v>74</v>
      </c>
      <c r="B90" s="108" t="s">
        <v>69</v>
      </c>
      <c r="C90" s="108"/>
      <c r="D90" s="20" t="s">
        <v>185</v>
      </c>
      <c r="E90" s="20" t="s">
        <v>186</v>
      </c>
      <c r="F90" s="20" t="s">
        <v>199</v>
      </c>
      <c r="G90" s="20" t="s">
        <v>200</v>
      </c>
      <c r="H90" s="28">
        <v>833000</v>
      </c>
      <c r="I90" s="28">
        <v>442000</v>
      </c>
      <c r="J90" s="13">
        <v>359077</v>
      </c>
    </row>
    <row r="91" spans="1:11" s="3" customFormat="1" ht="30" x14ac:dyDescent="0.25">
      <c r="A91" s="20" t="s">
        <v>74</v>
      </c>
      <c r="B91" s="108" t="s">
        <v>69</v>
      </c>
      <c r="C91" s="108"/>
      <c r="D91" s="20" t="s">
        <v>185</v>
      </c>
      <c r="E91" s="20" t="s">
        <v>186</v>
      </c>
      <c r="F91" s="20" t="s">
        <v>79</v>
      </c>
      <c r="G91" s="20" t="s">
        <v>80</v>
      </c>
      <c r="H91" s="28">
        <v>431000</v>
      </c>
      <c r="I91" s="28">
        <v>343000</v>
      </c>
      <c r="J91" s="13">
        <v>286424</v>
      </c>
    </row>
    <row r="92" spans="1:11" s="3" customFormat="1" ht="30" x14ac:dyDescent="0.25">
      <c r="A92" s="20" t="s">
        <v>74</v>
      </c>
      <c r="B92" s="108" t="s">
        <v>69</v>
      </c>
      <c r="C92" s="108"/>
      <c r="D92" s="20" t="s">
        <v>185</v>
      </c>
      <c r="E92" s="20" t="s">
        <v>186</v>
      </c>
      <c r="F92" s="20" t="s">
        <v>81</v>
      </c>
      <c r="G92" s="20" t="s">
        <v>82</v>
      </c>
      <c r="H92" s="28">
        <v>6000</v>
      </c>
      <c r="I92" s="28">
        <v>3000</v>
      </c>
      <c r="J92" s="13">
        <v>520</v>
      </c>
    </row>
    <row r="93" spans="1:11" s="3" customFormat="1" ht="30" x14ac:dyDescent="0.25">
      <c r="A93" s="20" t="s">
        <v>74</v>
      </c>
      <c r="B93" s="108" t="s">
        <v>69</v>
      </c>
      <c r="C93" s="108"/>
      <c r="D93" s="20" t="s">
        <v>185</v>
      </c>
      <c r="E93" s="20" t="s">
        <v>186</v>
      </c>
      <c r="F93" s="20">
        <v>100115</v>
      </c>
      <c r="G93" s="20" t="s">
        <v>335</v>
      </c>
      <c r="H93" s="28">
        <v>0</v>
      </c>
      <c r="I93" s="28">
        <v>0</v>
      </c>
      <c r="J93" s="13">
        <v>0</v>
      </c>
    </row>
    <row r="94" spans="1:11" s="3" customFormat="1" ht="30" x14ac:dyDescent="0.25">
      <c r="A94" s="20" t="s">
        <v>74</v>
      </c>
      <c r="B94" s="108" t="s">
        <v>69</v>
      </c>
      <c r="C94" s="108"/>
      <c r="D94" s="20" t="s">
        <v>185</v>
      </c>
      <c r="E94" s="20" t="s">
        <v>186</v>
      </c>
      <c r="F94" s="20" t="s">
        <v>257</v>
      </c>
      <c r="G94" s="20" t="s">
        <v>258</v>
      </c>
      <c r="H94" s="28">
        <v>0</v>
      </c>
      <c r="I94" s="28">
        <v>0</v>
      </c>
      <c r="J94" s="13">
        <v>0</v>
      </c>
    </row>
    <row r="95" spans="1:11" s="3" customFormat="1" ht="30" x14ac:dyDescent="0.25">
      <c r="A95" s="20" t="s">
        <v>74</v>
      </c>
      <c r="B95" s="108" t="s">
        <v>69</v>
      </c>
      <c r="C95" s="108"/>
      <c r="D95" s="20" t="s">
        <v>185</v>
      </c>
      <c r="E95" s="20" t="s">
        <v>186</v>
      </c>
      <c r="F95" s="20" t="s">
        <v>233</v>
      </c>
      <c r="G95" s="20" t="s">
        <v>234</v>
      </c>
      <c r="H95" s="28">
        <v>517000</v>
      </c>
      <c r="I95" s="28">
        <v>257000</v>
      </c>
      <c r="J95" s="13">
        <v>222634</v>
      </c>
    </row>
    <row r="96" spans="1:11" s="3" customFormat="1" ht="30" x14ac:dyDescent="0.25">
      <c r="A96" s="43" t="s">
        <v>74</v>
      </c>
      <c r="B96" s="108" t="s">
        <v>69</v>
      </c>
      <c r="C96" s="108"/>
      <c r="D96" s="43" t="s">
        <v>185</v>
      </c>
      <c r="E96" s="43" t="s">
        <v>186</v>
      </c>
      <c r="F96" s="43">
        <v>100204</v>
      </c>
      <c r="G96" s="43" t="s">
        <v>353</v>
      </c>
      <c r="H96" s="28">
        <v>10000</v>
      </c>
      <c r="I96" s="28">
        <v>3000</v>
      </c>
      <c r="J96" s="13">
        <v>0</v>
      </c>
    </row>
    <row r="97" spans="1:11" s="3" customFormat="1" ht="30" x14ac:dyDescent="0.25">
      <c r="A97" s="20" t="s">
        <v>74</v>
      </c>
      <c r="B97" s="108" t="s">
        <v>69</v>
      </c>
      <c r="C97" s="108"/>
      <c r="D97" s="20" t="s">
        <v>185</v>
      </c>
      <c r="E97" s="20" t="s">
        <v>186</v>
      </c>
      <c r="F97" s="20">
        <v>100206</v>
      </c>
      <c r="G97" s="20" t="s">
        <v>283</v>
      </c>
      <c r="H97" s="28">
        <v>189000</v>
      </c>
      <c r="I97" s="28">
        <v>189000</v>
      </c>
      <c r="J97" s="13">
        <v>165700</v>
      </c>
    </row>
    <row r="98" spans="1:11" s="3" customFormat="1" ht="30" x14ac:dyDescent="0.25">
      <c r="A98" s="20" t="s">
        <v>74</v>
      </c>
      <c r="B98" s="108" t="s">
        <v>69</v>
      </c>
      <c r="C98" s="108"/>
      <c r="D98" s="20" t="s">
        <v>185</v>
      </c>
      <c r="E98" s="20" t="s">
        <v>186</v>
      </c>
      <c r="F98" s="20" t="s">
        <v>235</v>
      </c>
      <c r="G98" s="20" t="s">
        <v>236</v>
      </c>
      <c r="H98" s="28">
        <v>0</v>
      </c>
      <c r="I98" s="28">
        <v>0</v>
      </c>
      <c r="J98" s="13">
        <v>0</v>
      </c>
    </row>
    <row r="99" spans="1:11" s="3" customFormat="1" ht="30" x14ac:dyDescent="0.25">
      <c r="A99" s="20" t="s">
        <v>74</v>
      </c>
      <c r="B99" s="108" t="s">
        <v>69</v>
      </c>
      <c r="C99" s="108"/>
      <c r="D99" s="20" t="s">
        <v>185</v>
      </c>
      <c r="E99" s="20" t="s">
        <v>186</v>
      </c>
      <c r="F99" s="20" t="s">
        <v>89</v>
      </c>
      <c r="G99" s="20" t="s">
        <v>90</v>
      </c>
      <c r="H99" s="28">
        <v>253000</v>
      </c>
      <c r="I99" s="28">
        <v>125000</v>
      </c>
      <c r="J99" s="13">
        <v>109450</v>
      </c>
    </row>
    <row r="100" spans="1:11" s="3" customFormat="1" ht="30" x14ac:dyDescent="0.25">
      <c r="A100" s="20" t="s">
        <v>74</v>
      </c>
      <c r="B100" s="108" t="s">
        <v>69</v>
      </c>
      <c r="C100" s="108"/>
      <c r="D100" s="20" t="s">
        <v>185</v>
      </c>
      <c r="E100" s="20" t="s">
        <v>186</v>
      </c>
      <c r="F100" s="20">
        <v>100308</v>
      </c>
      <c r="G100" s="20" t="s">
        <v>336</v>
      </c>
      <c r="H100" s="28">
        <v>242000</v>
      </c>
      <c r="I100" s="28">
        <v>122000</v>
      </c>
      <c r="J100" s="13">
        <v>98644</v>
      </c>
      <c r="K100" s="96"/>
    </row>
    <row r="101" spans="1:11" s="3" customFormat="1" ht="30" x14ac:dyDescent="0.25">
      <c r="A101" s="20" t="s">
        <v>74</v>
      </c>
      <c r="B101" s="108" t="s">
        <v>69</v>
      </c>
      <c r="C101" s="108"/>
      <c r="D101" s="20" t="s">
        <v>185</v>
      </c>
      <c r="E101" s="20" t="s">
        <v>186</v>
      </c>
      <c r="F101" s="20">
        <v>200101</v>
      </c>
      <c r="G101" s="20" t="s">
        <v>92</v>
      </c>
      <c r="H101" s="28">
        <v>5000</v>
      </c>
      <c r="I101" s="28">
        <v>5000</v>
      </c>
      <c r="J101" s="13">
        <v>279.58999999999997</v>
      </c>
    </row>
    <row r="102" spans="1:11" s="3" customFormat="1" ht="30" x14ac:dyDescent="0.25">
      <c r="A102" s="20" t="s">
        <v>74</v>
      </c>
      <c r="B102" s="108" t="s">
        <v>69</v>
      </c>
      <c r="C102" s="108"/>
      <c r="D102" s="20" t="s">
        <v>185</v>
      </c>
      <c r="E102" s="20" t="s">
        <v>186</v>
      </c>
      <c r="F102" s="20">
        <v>200102</v>
      </c>
      <c r="G102" s="20" t="s">
        <v>176</v>
      </c>
      <c r="H102" s="28">
        <v>9000</v>
      </c>
      <c r="I102" s="28">
        <v>9000</v>
      </c>
      <c r="J102" s="13">
        <v>3102.2</v>
      </c>
    </row>
    <row r="103" spans="1:11" s="3" customFormat="1" ht="26.25" customHeight="1" x14ac:dyDescent="0.25">
      <c r="A103" s="20" t="s">
        <v>74</v>
      </c>
      <c r="B103" s="108" t="s">
        <v>69</v>
      </c>
      <c r="C103" s="108"/>
      <c r="D103" s="20" t="s">
        <v>185</v>
      </c>
      <c r="E103" s="20" t="s">
        <v>186</v>
      </c>
      <c r="F103" s="20" t="s">
        <v>93</v>
      </c>
      <c r="G103" s="20" t="s">
        <v>94</v>
      </c>
      <c r="H103" s="28">
        <v>297000</v>
      </c>
      <c r="I103" s="28">
        <v>219000</v>
      </c>
      <c r="J103" s="13">
        <v>165663.26999999999</v>
      </c>
    </row>
    <row r="104" spans="1:11" s="3" customFormat="1" ht="30" x14ac:dyDescent="0.25">
      <c r="A104" s="20" t="s">
        <v>74</v>
      </c>
      <c r="B104" s="108" t="s">
        <v>69</v>
      </c>
      <c r="C104" s="108"/>
      <c r="D104" s="20" t="s">
        <v>185</v>
      </c>
      <c r="E104" s="20" t="s">
        <v>186</v>
      </c>
      <c r="F104" s="20" t="s">
        <v>95</v>
      </c>
      <c r="G104" s="20" t="s">
        <v>96</v>
      </c>
      <c r="H104" s="28">
        <v>22000</v>
      </c>
      <c r="I104" s="28">
        <v>14500</v>
      </c>
      <c r="J104" s="13">
        <v>10806.89</v>
      </c>
    </row>
    <row r="105" spans="1:11" s="3" customFormat="1" ht="30" x14ac:dyDescent="0.25">
      <c r="A105" s="20" t="s">
        <v>74</v>
      </c>
      <c r="B105" s="108" t="s">
        <v>69</v>
      </c>
      <c r="C105" s="108"/>
      <c r="D105" s="20" t="s">
        <v>185</v>
      </c>
      <c r="E105" s="20" t="s">
        <v>186</v>
      </c>
      <c r="F105" s="20">
        <v>200105</v>
      </c>
      <c r="G105" s="20" t="s">
        <v>238</v>
      </c>
      <c r="H105" s="28">
        <v>0</v>
      </c>
      <c r="I105" s="28">
        <v>0</v>
      </c>
      <c r="J105" s="13">
        <v>0</v>
      </c>
    </row>
    <row r="106" spans="1:11" s="3" customFormat="1" ht="30" x14ac:dyDescent="0.25">
      <c r="A106" s="20" t="s">
        <v>74</v>
      </c>
      <c r="B106" s="108" t="s">
        <v>69</v>
      </c>
      <c r="C106" s="108"/>
      <c r="D106" s="20" t="s">
        <v>185</v>
      </c>
      <c r="E106" s="20" t="s">
        <v>186</v>
      </c>
      <c r="F106" s="20">
        <v>200106</v>
      </c>
      <c r="G106" s="20" t="s">
        <v>98</v>
      </c>
      <c r="H106" s="28">
        <v>2000</v>
      </c>
      <c r="I106" s="28">
        <v>1000</v>
      </c>
      <c r="J106" s="13">
        <v>0</v>
      </c>
    </row>
    <row r="107" spans="1:11" s="3" customFormat="1" ht="30" x14ac:dyDescent="0.25">
      <c r="A107" s="20" t="s">
        <v>74</v>
      </c>
      <c r="B107" s="108" t="s">
        <v>69</v>
      </c>
      <c r="C107" s="108"/>
      <c r="D107" s="20" t="s">
        <v>185</v>
      </c>
      <c r="E107" s="20" t="s">
        <v>186</v>
      </c>
      <c r="F107" s="20">
        <v>200107</v>
      </c>
      <c r="G107" s="20" t="s">
        <v>100</v>
      </c>
      <c r="H107" s="28">
        <v>7000</v>
      </c>
      <c r="I107" s="28">
        <v>3000</v>
      </c>
      <c r="J107" s="13">
        <v>0</v>
      </c>
    </row>
    <row r="108" spans="1:11" s="3" customFormat="1" ht="30" x14ac:dyDescent="0.25">
      <c r="A108" s="20" t="s">
        <v>74</v>
      </c>
      <c r="B108" s="108" t="s">
        <v>69</v>
      </c>
      <c r="C108" s="108"/>
      <c r="D108" s="20" t="s">
        <v>185</v>
      </c>
      <c r="E108" s="20" t="s">
        <v>186</v>
      </c>
      <c r="F108" s="20" t="s">
        <v>101</v>
      </c>
      <c r="G108" s="20" t="s">
        <v>102</v>
      </c>
      <c r="H108" s="28">
        <v>33000</v>
      </c>
      <c r="I108" s="28">
        <v>20000</v>
      </c>
      <c r="J108" s="13">
        <v>12054.63</v>
      </c>
    </row>
    <row r="109" spans="1:11" s="3" customFormat="1" ht="30" x14ac:dyDescent="0.25">
      <c r="A109" s="20" t="s">
        <v>74</v>
      </c>
      <c r="B109" s="108" t="s">
        <v>69</v>
      </c>
      <c r="C109" s="108"/>
      <c r="D109" s="20" t="s">
        <v>185</v>
      </c>
      <c r="E109" s="20" t="s">
        <v>186</v>
      </c>
      <c r="F109" s="20" t="s">
        <v>105</v>
      </c>
      <c r="G109" s="20" t="s">
        <v>106</v>
      </c>
      <c r="H109" s="28">
        <v>252900</v>
      </c>
      <c r="I109" s="28">
        <v>167900</v>
      </c>
      <c r="J109" s="13">
        <v>138705.69</v>
      </c>
    </row>
    <row r="110" spans="1:11" s="3" customFormat="1" ht="30" x14ac:dyDescent="0.25">
      <c r="A110" s="20" t="s">
        <v>74</v>
      </c>
      <c r="B110" s="108" t="s">
        <v>69</v>
      </c>
      <c r="C110" s="108"/>
      <c r="D110" s="20" t="s">
        <v>185</v>
      </c>
      <c r="E110" s="20" t="s">
        <v>186</v>
      </c>
      <c r="F110" s="20" t="s">
        <v>163</v>
      </c>
      <c r="G110" s="20" t="s">
        <v>164</v>
      </c>
      <c r="H110" s="28">
        <v>5000</v>
      </c>
      <c r="I110" s="28">
        <v>4000</v>
      </c>
      <c r="J110" s="13">
        <v>0</v>
      </c>
    </row>
    <row r="111" spans="1:11" s="3" customFormat="1" ht="30" x14ac:dyDescent="0.25">
      <c r="A111" s="20" t="s">
        <v>74</v>
      </c>
      <c r="B111" s="108" t="s">
        <v>69</v>
      </c>
      <c r="C111" s="108"/>
      <c r="D111" s="20" t="s">
        <v>185</v>
      </c>
      <c r="E111" s="20" t="s">
        <v>186</v>
      </c>
      <c r="F111" s="20" t="s">
        <v>107</v>
      </c>
      <c r="G111" s="20" t="s">
        <v>108</v>
      </c>
      <c r="H111" s="28">
        <v>3000</v>
      </c>
      <c r="I111" s="28">
        <v>3000</v>
      </c>
      <c r="J111" s="13">
        <v>0</v>
      </c>
    </row>
    <row r="112" spans="1:11" s="3" customFormat="1" ht="30" x14ac:dyDescent="0.25">
      <c r="A112" s="20" t="s">
        <v>74</v>
      </c>
      <c r="B112" s="108" t="s">
        <v>69</v>
      </c>
      <c r="C112" s="108"/>
      <c r="D112" s="20" t="s">
        <v>185</v>
      </c>
      <c r="E112" s="20" t="s">
        <v>186</v>
      </c>
      <c r="F112" s="20" t="s">
        <v>109</v>
      </c>
      <c r="G112" s="20" t="s">
        <v>110</v>
      </c>
      <c r="H112" s="28">
        <v>64000</v>
      </c>
      <c r="I112" s="28">
        <v>64000</v>
      </c>
      <c r="J112" s="13">
        <v>43964</v>
      </c>
    </row>
    <row r="113" spans="1:11" s="3" customFormat="1" ht="30" x14ac:dyDescent="0.25">
      <c r="A113" s="20" t="s">
        <v>74</v>
      </c>
      <c r="B113" s="108" t="s">
        <v>69</v>
      </c>
      <c r="C113" s="108"/>
      <c r="D113" s="20" t="s">
        <v>185</v>
      </c>
      <c r="E113" s="20" t="s">
        <v>186</v>
      </c>
      <c r="F113" s="20" t="s">
        <v>259</v>
      </c>
      <c r="G113" s="20" t="s">
        <v>260</v>
      </c>
      <c r="H113" s="28">
        <v>50000</v>
      </c>
      <c r="I113" s="28">
        <v>0</v>
      </c>
      <c r="J113" s="13">
        <v>0</v>
      </c>
    </row>
    <row r="114" spans="1:11" s="3" customFormat="1" ht="27" customHeight="1" x14ac:dyDescent="0.25">
      <c r="A114" s="20" t="s">
        <v>74</v>
      </c>
      <c r="B114" s="108" t="s">
        <v>69</v>
      </c>
      <c r="C114" s="108"/>
      <c r="D114" s="20" t="s">
        <v>185</v>
      </c>
      <c r="E114" s="20" t="s">
        <v>186</v>
      </c>
      <c r="F114" s="20">
        <v>201100</v>
      </c>
      <c r="G114" s="20" t="s">
        <v>178</v>
      </c>
      <c r="H114" s="28">
        <v>0</v>
      </c>
      <c r="I114" s="28">
        <v>0</v>
      </c>
      <c r="J114" s="13">
        <v>0</v>
      </c>
    </row>
    <row r="115" spans="1:11" s="3" customFormat="1" ht="30" x14ac:dyDescent="0.25">
      <c r="A115" s="20" t="s">
        <v>74</v>
      </c>
      <c r="B115" s="108" t="s">
        <v>69</v>
      </c>
      <c r="C115" s="108"/>
      <c r="D115" s="20" t="s">
        <v>185</v>
      </c>
      <c r="E115" s="20" t="s">
        <v>186</v>
      </c>
      <c r="F115" s="20">
        <v>201300</v>
      </c>
      <c r="G115" s="20" t="s">
        <v>210</v>
      </c>
      <c r="H115" s="28">
        <v>5000</v>
      </c>
      <c r="I115" s="28">
        <v>0</v>
      </c>
      <c r="J115" s="13">
        <v>0</v>
      </c>
    </row>
    <row r="116" spans="1:11" s="3" customFormat="1" ht="30" x14ac:dyDescent="0.25">
      <c r="A116" s="20" t="s">
        <v>74</v>
      </c>
      <c r="B116" s="108" t="s">
        <v>69</v>
      </c>
      <c r="C116" s="108"/>
      <c r="D116" s="20" t="s">
        <v>185</v>
      </c>
      <c r="E116" s="20" t="s">
        <v>186</v>
      </c>
      <c r="F116" s="20">
        <v>201400</v>
      </c>
      <c r="G116" s="20" t="s">
        <v>180</v>
      </c>
      <c r="H116" s="28">
        <v>8000</v>
      </c>
      <c r="I116" s="28">
        <v>8000</v>
      </c>
      <c r="J116" s="13">
        <v>1510</v>
      </c>
    </row>
    <row r="117" spans="1:11" s="3" customFormat="1" ht="27" customHeight="1" x14ac:dyDescent="0.25">
      <c r="A117" s="20" t="s">
        <v>74</v>
      </c>
      <c r="B117" s="108" t="s">
        <v>69</v>
      </c>
      <c r="C117" s="108"/>
      <c r="D117" s="20" t="s">
        <v>185</v>
      </c>
      <c r="E117" s="20" t="s">
        <v>186</v>
      </c>
      <c r="F117" s="20">
        <v>203001</v>
      </c>
      <c r="G117" s="20" t="s">
        <v>250</v>
      </c>
      <c r="H117" s="28">
        <v>26000</v>
      </c>
      <c r="I117" s="28">
        <v>26000</v>
      </c>
      <c r="J117" s="13">
        <v>20298.57</v>
      </c>
    </row>
    <row r="118" spans="1:11" s="3" customFormat="1" ht="30" x14ac:dyDescent="0.25">
      <c r="A118" s="20" t="s">
        <v>74</v>
      </c>
      <c r="B118" s="108" t="s">
        <v>69</v>
      </c>
      <c r="C118" s="108"/>
      <c r="D118" s="20" t="s">
        <v>185</v>
      </c>
      <c r="E118" s="20" t="s">
        <v>186</v>
      </c>
      <c r="F118" s="20" t="s">
        <v>119</v>
      </c>
      <c r="G118" s="20" t="s">
        <v>120</v>
      </c>
      <c r="H118" s="28">
        <v>172000</v>
      </c>
      <c r="I118" s="28">
        <v>129000</v>
      </c>
      <c r="J118" s="13">
        <v>48949.919999999998</v>
      </c>
      <c r="K118" s="96"/>
    </row>
    <row r="119" spans="1:11" s="3" customFormat="1" ht="30" x14ac:dyDescent="0.25">
      <c r="A119" s="20" t="s">
        <v>74</v>
      </c>
      <c r="B119" s="108" t="s">
        <v>69</v>
      </c>
      <c r="C119" s="108"/>
      <c r="D119" s="20" t="s">
        <v>185</v>
      </c>
      <c r="E119" s="20" t="s">
        <v>186</v>
      </c>
      <c r="F119" s="20" t="s">
        <v>123</v>
      </c>
      <c r="G119" s="20" t="s">
        <v>124</v>
      </c>
      <c r="H119" s="28">
        <v>105000</v>
      </c>
      <c r="I119" s="28">
        <v>54000</v>
      </c>
      <c r="J119" s="13">
        <v>35218</v>
      </c>
    </row>
    <row r="120" spans="1:11" s="3" customFormat="1" ht="60" x14ac:dyDescent="0.25">
      <c r="A120" s="20" t="s">
        <v>74</v>
      </c>
      <c r="B120" s="108" t="s">
        <v>69</v>
      </c>
      <c r="C120" s="108"/>
      <c r="D120" s="20" t="s">
        <v>185</v>
      </c>
      <c r="E120" s="20" t="s">
        <v>186</v>
      </c>
      <c r="F120" s="20" t="s">
        <v>125</v>
      </c>
      <c r="G120" s="20" t="s">
        <v>126</v>
      </c>
      <c r="H120" s="28">
        <v>-23900</v>
      </c>
      <c r="I120" s="28">
        <v>-23900</v>
      </c>
      <c r="J120" s="13">
        <v>-67487</v>
      </c>
      <c r="K120" s="96"/>
    </row>
    <row r="121" spans="1:11" s="3" customFormat="1" ht="30" x14ac:dyDescent="0.25">
      <c r="A121" s="20" t="s">
        <v>74</v>
      </c>
      <c r="B121" s="108" t="s">
        <v>69</v>
      </c>
      <c r="C121" s="108"/>
      <c r="D121" s="20" t="s">
        <v>187</v>
      </c>
      <c r="E121" s="20" t="s">
        <v>188</v>
      </c>
      <c r="F121" s="20" t="s">
        <v>77</v>
      </c>
      <c r="G121" s="20" t="s">
        <v>78</v>
      </c>
      <c r="H121" s="28">
        <v>1194000</v>
      </c>
      <c r="I121" s="28">
        <v>598000</v>
      </c>
      <c r="J121" s="13">
        <v>596686</v>
      </c>
    </row>
    <row r="122" spans="1:11" s="3" customFormat="1" ht="30" x14ac:dyDescent="0.25">
      <c r="A122" s="20" t="s">
        <v>74</v>
      </c>
      <c r="B122" s="108" t="s">
        <v>69</v>
      </c>
      <c r="C122" s="108"/>
      <c r="D122" s="20" t="s">
        <v>187</v>
      </c>
      <c r="E122" s="20" t="s">
        <v>188</v>
      </c>
      <c r="F122" s="20">
        <v>100117</v>
      </c>
      <c r="G122" s="20" t="s">
        <v>276</v>
      </c>
      <c r="H122" s="28">
        <v>54000</v>
      </c>
      <c r="I122" s="28">
        <v>28000</v>
      </c>
      <c r="J122" s="13">
        <v>30350</v>
      </c>
    </row>
    <row r="123" spans="1:11" s="3" customFormat="1" ht="30" x14ac:dyDescent="0.25">
      <c r="A123" s="20" t="s">
        <v>74</v>
      </c>
      <c r="B123" s="108" t="s">
        <v>69</v>
      </c>
      <c r="C123" s="108"/>
      <c r="D123" s="20" t="s">
        <v>187</v>
      </c>
      <c r="E123" s="20" t="s">
        <v>188</v>
      </c>
      <c r="F123" s="20">
        <v>100206</v>
      </c>
      <c r="G123" s="20" t="s">
        <v>283</v>
      </c>
      <c r="H123" s="28">
        <v>31000</v>
      </c>
      <c r="I123" s="28">
        <v>31000</v>
      </c>
      <c r="J123" s="13">
        <v>29000</v>
      </c>
    </row>
    <row r="124" spans="1:11" s="3" customFormat="1" ht="30" x14ac:dyDescent="0.25">
      <c r="A124" s="20" t="s">
        <v>74</v>
      </c>
      <c r="B124" s="108" t="s">
        <v>69</v>
      </c>
      <c r="C124" s="108"/>
      <c r="D124" s="20" t="s">
        <v>187</v>
      </c>
      <c r="E124" s="20" t="s">
        <v>188</v>
      </c>
      <c r="F124" s="20" t="s">
        <v>89</v>
      </c>
      <c r="G124" s="20" t="s">
        <v>90</v>
      </c>
      <c r="H124" s="28">
        <v>24000</v>
      </c>
      <c r="I124" s="28">
        <v>12000</v>
      </c>
      <c r="J124" s="13">
        <v>12789</v>
      </c>
    </row>
    <row r="125" spans="1:11" s="3" customFormat="1" ht="30" x14ac:dyDescent="0.25">
      <c r="A125" s="20" t="s">
        <v>74</v>
      </c>
      <c r="B125" s="108" t="s">
        <v>69</v>
      </c>
      <c r="C125" s="108"/>
      <c r="D125" s="20" t="s">
        <v>187</v>
      </c>
      <c r="E125" s="20" t="s">
        <v>188</v>
      </c>
      <c r="F125" s="20">
        <v>200101</v>
      </c>
      <c r="G125" s="20" t="s">
        <v>92</v>
      </c>
      <c r="H125" s="28">
        <v>2000</v>
      </c>
      <c r="I125" s="28">
        <v>1000</v>
      </c>
      <c r="J125" s="13">
        <v>0</v>
      </c>
    </row>
    <row r="126" spans="1:11" s="3" customFormat="1" ht="30" x14ac:dyDescent="0.25">
      <c r="A126" s="20" t="s">
        <v>74</v>
      </c>
      <c r="B126" s="108" t="s">
        <v>69</v>
      </c>
      <c r="C126" s="108"/>
      <c r="D126" s="20" t="s">
        <v>187</v>
      </c>
      <c r="E126" s="20" t="s">
        <v>188</v>
      </c>
      <c r="F126" s="20">
        <v>200102</v>
      </c>
      <c r="G126" s="20" t="s">
        <v>176</v>
      </c>
      <c r="H126" s="28">
        <v>2000</v>
      </c>
      <c r="I126" s="28">
        <v>1000</v>
      </c>
      <c r="J126" s="13">
        <v>0</v>
      </c>
    </row>
    <row r="127" spans="1:11" s="3" customFormat="1" ht="30" x14ac:dyDescent="0.25">
      <c r="A127" s="20" t="s">
        <v>74</v>
      </c>
      <c r="B127" s="108" t="s">
        <v>69</v>
      </c>
      <c r="C127" s="108"/>
      <c r="D127" s="20" t="s">
        <v>187</v>
      </c>
      <c r="E127" s="20" t="s">
        <v>188</v>
      </c>
      <c r="F127" s="20" t="s">
        <v>93</v>
      </c>
      <c r="G127" s="20" t="s">
        <v>94</v>
      </c>
      <c r="H127" s="28">
        <v>20000</v>
      </c>
      <c r="I127" s="28">
        <v>14000</v>
      </c>
      <c r="J127" s="13">
        <v>16591.560000000001</v>
      </c>
    </row>
    <row r="128" spans="1:11" s="3" customFormat="1" ht="30" x14ac:dyDescent="0.25">
      <c r="A128" s="20" t="s">
        <v>74</v>
      </c>
      <c r="B128" s="108" t="s">
        <v>69</v>
      </c>
      <c r="C128" s="108"/>
      <c r="D128" s="20" t="s">
        <v>187</v>
      </c>
      <c r="E128" s="20" t="s">
        <v>188</v>
      </c>
      <c r="F128" s="20">
        <v>200104</v>
      </c>
      <c r="G128" s="20" t="s">
        <v>96</v>
      </c>
      <c r="H128" s="28">
        <v>2000</v>
      </c>
      <c r="I128" s="28">
        <v>1000</v>
      </c>
      <c r="J128" s="13">
        <v>882.98</v>
      </c>
    </row>
    <row r="129" spans="1:11" s="3" customFormat="1" ht="30" x14ac:dyDescent="0.25">
      <c r="A129" s="20" t="s">
        <v>74</v>
      </c>
      <c r="B129" s="108" t="s">
        <v>69</v>
      </c>
      <c r="C129" s="108"/>
      <c r="D129" s="20" t="s">
        <v>187</v>
      </c>
      <c r="E129" s="20" t="s">
        <v>188</v>
      </c>
      <c r="F129" s="20" t="s">
        <v>101</v>
      </c>
      <c r="G129" s="20" t="s">
        <v>102</v>
      </c>
      <c r="H129" s="28">
        <v>12000</v>
      </c>
      <c r="I129" s="28">
        <v>6000</v>
      </c>
      <c r="J129" s="13">
        <v>5533.52</v>
      </c>
    </row>
    <row r="130" spans="1:11" s="3" customFormat="1" ht="30" x14ac:dyDescent="0.25">
      <c r="A130" s="20" t="s">
        <v>74</v>
      </c>
      <c r="B130" s="108" t="s">
        <v>69</v>
      </c>
      <c r="C130" s="108"/>
      <c r="D130" s="20" t="s">
        <v>187</v>
      </c>
      <c r="E130" s="20" t="s">
        <v>188</v>
      </c>
      <c r="F130" s="20" t="s">
        <v>105</v>
      </c>
      <c r="G130" s="20" t="s">
        <v>106</v>
      </c>
      <c r="H130" s="28">
        <v>20000</v>
      </c>
      <c r="I130" s="28">
        <v>10000</v>
      </c>
      <c r="J130" s="13">
        <v>10273.08</v>
      </c>
    </row>
    <row r="131" spans="1:11" s="3" customFormat="1" ht="30" x14ac:dyDescent="0.25">
      <c r="A131" s="20" t="s">
        <v>74</v>
      </c>
      <c r="B131" s="108" t="s">
        <v>69</v>
      </c>
      <c r="C131" s="108"/>
      <c r="D131" s="20" t="s">
        <v>187</v>
      </c>
      <c r="E131" s="20" t="s">
        <v>188</v>
      </c>
      <c r="F131" s="20">
        <v>200530</v>
      </c>
      <c r="G131" s="20" t="s">
        <v>108</v>
      </c>
      <c r="H131" s="28">
        <v>2000</v>
      </c>
      <c r="I131" s="28">
        <v>2000</v>
      </c>
      <c r="J131" s="13">
        <v>0</v>
      </c>
    </row>
    <row r="132" spans="1:11" s="3" customFormat="1" ht="30" x14ac:dyDescent="0.25">
      <c r="A132" s="20" t="s">
        <v>74</v>
      </c>
      <c r="B132" s="108" t="s">
        <v>69</v>
      </c>
      <c r="C132" s="108"/>
      <c r="D132" s="20" t="s">
        <v>187</v>
      </c>
      <c r="E132" s="20" t="s">
        <v>188</v>
      </c>
      <c r="F132" s="20">
        <v>200601</v>
      </c>
      <c r="G132" s="20" t="s">
        <v>110</v>
      </c>
      <c r="H132" s="28">
        <v>5000</v>
      </c>
      <c r="I132" s="28">
        <v>3000</v>
      </c>
      <c r="J132" s="13">
        <v>2872.64</v>
      </c>
    </row>
    <row r="133" spans="1:11" s="3" customFormat="1" ht="30" x14ac:dyDescent="0.25">
      <c r="A133" s="20" t="s">
        <v>74</v>
      </c>
      <c r="B133" s="108" t="s">
        <v>69</v>
      </c>
      <c r="C133" s="108"/>
      <c r="D133" s="20" t="s">
        <v>187</v>
      </c>
      <c r="E133" s="20" t="s">
        <v>188</v>
      </c>
      <c r="F133" s="20">
        <v>201300</v>
      </c>
      <c r="G133" s="20" t="s">
        <v>210</v>
      </c>
      <c r="H133" s="28">
        <v>0</v>
      </c>
      <c r="I133" s="28">
        <v>0</v>
      </c>
      <c r="J133" s="13">
        <v>0</v>
      </c>
    </row>
    <row r="134" spans="1:11" s="3" customFormat="1" ht="30" x14ac:dyDescent="0.25">
      <c r="A134" s="20" t="s">
        <v>74</v>
      </c>
      <c r="B134" s="108" t="s">
        <v>69</v>
      </c>
      <c r="C134" s="108"/>
      <c r="D134" s="20" t="s">
        <v>187</v>
      </c>
      <c r="E134" s="20" t="s">
        <v>188</v>
      </c>
      <c r="F134" s="20">
        <v>203030</v>
      </c>
      <c r="G134" s="20" t="s">
        <v>120</v>
      </c>
      <c r="H134" s="28">
        <v>30000</v>
      </c>
      <c r="I134" s="28">
        <v>5500</v>
      </c>
      <c r="J134" s="13">
        <v>4540.84</v>
      </c>
      <c r="K134" s="96"/>
    </row>
    <row r="135" spans="1:11" s="3" customFormat="1" ht="30" x14ac:dyDescent="0.25">
      <c r="A135" s="20" t="s">
        <v>74</v>
      </c>
      <c r="B135" s="108" t="s">
        <v>69</v>
      </c>
      <c r="C135" s="108"/>
      <c r="D135" s="20" t="s">
        <v>261</v>
      </c>
      <c r="E135" s="20" t="s">
        <v>262</v>
      </c>
      <c r="F135" s="20" t="s">
        <v>77</v>
      </c>
      <c r="G135" s="20" t="s">
        <v>78</v>
      </c>
      <c r="H135" s="28">
        <v>405000</v>
      </c>
      <c r="I135" s="28">
        <v>205000</v>
      </c>
      <c r="J135" s="13">
        <v>207257</v>
      </c>
    </row>
    <row r="136" spans="1:11" s="3" customFormat="1" ht="30" x14ac:dyDescent="0.25">
      <c r="A136" s="20" t="s">
        <v>74</v>
      </c>
      <c r="B136" s="108" t="s">
        <v>69</v>
      </c>
      <c r="C136" s="108"/>
      <c r="D136" s="20" t="s">
        <v>261</v>
      </c>
      <c r="E136" s="20" t="s">
        <v>262</v>
      </c>
      <c r="F136" s="20">
        <v>100117</v>
      </c>
      <c r="G136" s="20" t="s">
        <v>276</v>
      </c>
      <c r="H136" s="28">
        <v>18000</v>
      </c>
      <c r="I136" s="28">
        <v>12000</v>
      </c>
      <c r="J136" s="13">
        <v>10302</v>
      </c>
    </row>
    <row r="137" spans="1:11" s="3" customFormat="1" ht="30" x14ac:dyDescent="0.25">
      <c r="A137" s="20" t="s">
        <v>74</v>
      </c>
      <c r="B137" s="108" t="s">
        <v>69</v>
      </c>
      <c r="C137" s="108"/>
      <c r="D137" s="20" t="s">
        <v>261</v>
      </c>
      <c r="E137" s="20" t="s">
        <v>262</v>
      </c>
      <c r="F137" s="20" t="s">
        <v>83</v>
      </c>
      <c r="G137" s="20" t="s">
        <v>84</v>
      </c>
      <c r="H137" s="28">
        <v>15000</v>
      </c>
      <c r="I137" s="28">
        <v>9000</v>
      </c>
      <c r="J137" s="13">
        <v>9115</v>
      </c>
    </row>
    <row r="138" spans="1:11" s="3" customFormat="1" ht="30" x14ac:dyDescent="0.25">
      <c r="A138" s="20" t="s">
        <v>74</v>
      </c>
      <c r="B138" s="108" t="s">
        <v>69</v>
      </c>
      <c r="C138" s="108"/>
      <c r="D138" s="20" t="s">
        <v>261</v>
      </c>
      <c r="E138" s="20" t="s">
        <v>262</v>
      </c>
      <c r="F138" s="20">
        <v>100206</v>
      </c>
      <c r="G138" s="20" t="s">
        <v>283</v>
      </c>
      <c r="H138" s="28">
        <v>8000</v>
      </c>
      <c r="I138" s="28">
        <v>8000</v>
      </c>
      <c r="J138" s="13">
        <v>7250</v>
      </c>
    </row>
    <row r="139" spans="1:11" s="3" customFormat="1" ht="30" x14ac:dyDescent="0.25">
      <c r="A139" s="20" t="s">
        <v>74</v>
      </c>
      <c r="B139" s="108" t="s">
        <v>69</v>
      </c>
      <c r="C139" s="108"/>
      <c r="D139" s="20" t="s">
        <v>261</v>
      </c>
      <c r="E139" s="20" t="s">
        <v>262</v>
      </c>
      <c r="F139" s="20" t="s">
        <v>89</v>
      </c>
      <c r="G139" s="20" t="s">
        <v>90</v>
      </c>
      <c r="H139" s="28">
        <v>9000</v>
      </c>
      <c r="I139" s="28">
        <v>5000</v>
      </c>
      <c r="J139" s="13">
        <v>5066</v>
      </c>
    </row>
    <row r="140" spans="1:11" s="3" customFormat="1" ht="30" x14ac:dyDescent="0.25">
      <c r="A140" s="20" t="s">
        <v>74</v>
      </c>
      <c r="B140" s="108" t="s">
        <v>69</v>
      </c>
      <c r="C140" s="108"/>
      <c r="D140" s="20" t="s">
        <v>261</v>
      </c>
      <c r="E140" s="20" t="s">
        <v>262</v>
      </c>
      <c r="F140" s="20">
        <v>200101</v>
      </c>
      <c r="G140" s="20" t="s">
        <v>92</v>
      </c>
      <c r="H140" s="28">
        <v>1500</v>
      </c>
      <c r="I140" s="28">
        <v>500</v>
      </c>
      <c r="J140" s="13">
        <v>0</v>
      </c>
    </row>
    <row r="141" spans="1:11" s="3" customFormat="1" ht="30" x14ac:dyDescent="0.25">
      <c r="A141" s="20" t="s">
        <v>74</v>
      </c>
      <c r="B141" s="108" t="s">
        <v>69</v>
      </c>
      <c r="C141" s="108"/>
      <c r="D141" s="20" t="s">
        <v>261</v>
      </c>
      <c r="E141" s="20" t="s">
        <v>262</v>
      </c>
      <c r="F141" s="20">
        <v>200102</v>
      </c>
      <c r="G141" s="20" t="s">
        <v>176</v>
      </c>
      <c r="H141" s="28">
        <v>1000</v>
      </c>
      <c r="I141" s="28">
        <v>1000</v>
      </c>
      <c r="J141" s="13">
        <v>0</v>
      </c>
    </row>
    <row r="142" spans="1:11" s="3" customFormat="1" ht="30" x14ac:dyDescent="0.25">
      <c r="A142" s="53" t="s">
        <v>74</v>
      </c>
      <c r="B142" s="108" t="s">
        <v>69</v>
      </c>
      <c r="C142" s="108"/>
      <c r="D142" s="53" t="s">
        <v>261</v>
      </c>
      <c r="E142" s="53" t="s">
        <v>262</v>
      </c>
      <c r="F142" s="53">
        <v>200103</v>
      </c>
      <c r="G142" s="53" t="s">
        <v>94</v>
      </c>
      <c r="H142" s="28">
        <v>1000</v>
      </c>
      <c r="I142" s="28">
        <v>500</v>
      </c>
      <c r="J142" s="13">
        <v>0</v>
      </c>
    </row>
    <row r="143" spans="1:11" s="3" customFormat="1" ht="30" x14ac:dyDescent="0.25">
      <c r="A143" s="53" t="s">
        <v>74</v>
      </c>
      <c r="B143" s="108" t="s">
        <v>69</v>
      </c>
      <c r="C143" s="108"/>
      <c r="D143" s="53" t="s">
        <v>261</v>
      </c>
      <c r="E143" s="53" t="s">
        <v>262</v>
      </c>
      <c r="F143" s="53">
        <v>200104</v>
      </c>
      <c r="G143" s="53" t="s">
        <v>96</v>
      </c>
      <c r="H143" s="28">
        <v>500</v>
      </c>
      <c r="I143" s="28">
        <v>500</v>
      </c>
      <c r="J143" s="13">
        <v>0</v>
      </c>
    </row>
    <row r="144" spans="1:11" s="3" customFormat="1" ht="30" x14ac:dyDescent="0.25">
      <c r="A144" s="20" t="s">
        <v>74</v>
      </c>
      <c r="B144" s="108" t="s">
        <v>69</v>
      </c>
      <c r="C144" s="108"/>
      <c r="D144" s="20" t="s">
        <v>261</v>
      </c>
      <c r="E144" s="20" t="s">
        <v>262</v>
      </c>
      <c r="F144" s="20" t="s">
        <v>101</v>
      </c>
      <c r="G144" s="20" t="s">
        <v>102</v>
      </c>
      <c r="H144" s="28">
        <v>10000</v>
      </c>
      <c r="I144" s="28">
        <v>7000</v>
      </c>
      <c r="J144" s="13">
        <v>6758.59</v>
      </c>
    </row>
    <row r="145" spans="1:11" s="3" customFormat="1" ht="30" x14ac:dyDescent="0.25">
      <c r="A145" s="20" t="s">
        <v>74</v>
      </c>
      <c r="B145" s="108" t="s">
        <v>69</v>
      </c>
      <c r="C145" s="108"/>
      <c r="D145" s="20" t="s">
        <v>261</v>
      </c>
      <c r="E145" s="20" t="s">
        <v>262</v>
      </c>
      <c r="F145" s="20">
        <v>200109</v>
      </c>
      <c r="G145" s="20" t="s">
        <v>104</v>
      </c>
      <c r="H145" s="28">
        <v>25000</v>
      </c>
      <c r="I145" s="28">
        <v>0</v>
      </c>
      <c r="J145" s="13">
        <v>0</v>
      </c>
    </row>
    <row r="146" spans="1:11" s="3" customFormat="1" ht="30" x14ac:dyDescent="0.25">
      <c r="A146" s="20" t="s">
        <v>74</v>
      </c>
      <c r="B146" s="108" t="s">
        <v>69</v>
      </c>
      <c r="C146" s="108"/>
      <c r="D146" s="20" t="s">
        <v>261</v>
      </c>
      <c r="E146" s="20" t="s">
        <v>262</v>
      </c>
      <c r="F146" s="20" t="s">
        <v>105</v>
      </c>
      <c r="G146" s="20" t="s">
        <v>106</v>
      </c>
      <c r="H146" s="28">
        <v>25000</v>
      </c>
      <c r="I146" s="28">
        <v>19000</v>
      </c>
      <c r="J146" s="13">
        <v>18688.86</v>
      </c>
    </row>
    <row r="147" spans="1:11" s="3" customFormat="1" ht="30" x14ac:dyDescent="0.25">
      <c r="A147" s="20" t="s">
        <v>74</v>
      </c>
      <c r="B147" s="108" t="s">
        <v>69</v>
      </c>
      <c r="C147" s="108"/>
      <c r="D147" s="20" t="s">
        <v>261</v>
      </c>
      <c r="E147" s="20" t="s">
        <v>262</v>
      </c>
      <c r="F147" s="20">
        <v>200601</v>
      </c>
      <c r="G147" s="20" t="s">
        <v>110</v>
      </c>
      <c r="H147" s="28">
        <v>3000</v>
      </c>
      <c r="I147" s="28">
        <v>3000</v>
      </c>
      <c r="J147" s="13">
        <v>2000</v>
      </c>
    </row>
    <row r="148" spans="1:11" s="3" customFormat="1" ht="30" x14ac:dyDescent="0.25">
      <c r="A148" s="20" t="s">
        <v>74</v>
      </c>
      <c r="B148" s="108" t="s">
        <v>69</v>
      </c>
      <c r="C148" s="108"/>
      <c r="D148" s="20" t="s">
        <v>261</v>
      </c>
      <c r="E148" s="20" t="s">
        <v>262</v>
      </c>
      <c r="F148" s="20" t="s">
        <v>177</v>
      </c>
      <c r="G148" s="20" t="s">
        <v>178</v>
      </c>
      <c r="H148" s="28">
        <v>2000</v>
      </c>
      <c r="I148" s="28">
        <v>2000</v>
      </c>
      <c r="J148" s="13">
        <v>1667.28</v>
      </c>
      <c r="K148" s="96"/>
    </row>
    <row r="149" spans="1:11" s="3" customFormat="1" ht="30" x14ac:dyDescent="0.25">
      <c r="A149" s="20" t="s">
        <v>74</v>
      </c>
      <c r="B149" s="108" t="s">
        <v>69</v>
      </c>
      <c r="C149" s="108"/>
      <c r="D149" s="20" t="s">
        <v>191</v>
      </c>
      <c r="E149" s="20" t="s">
        <v>192</v>
      </c>
      <c r="F149" s="20" t="s">
        <v>77</v>
      </c>
      <c r="G149" s="20" t="s">
        <v>78</v>
      </c>
      <c r="H149" s="28">
        <v>632000</v>
      </c>
      <c r="I149" s="28">
        <v>323000</v>
      </c>
      <c r="J149" s="13">
        <v>311071</v>
      </c>
    </row>
    <row r="150" spans="1:11" s="3" customFormat="1" ht="30" x14ac:dyDescent="0.25">
      <c r="A150" s="43" t="s">
        <v>74</v>
      </c>
      <c r="B150" s="108" t="s">
        <v>69</v>
      </c>
      <c r="C150" s="108"/>
      <c r="D150" s="43" t="s">
        <v>191</v>
      </c>
      <c r="E150" s="43" t="s">
        <v>192</v>
      </c>
      <c r="F150" s="43">
        <v>100112</v>
      </c>
      <c r="G150" s="43" t="s">
        <v>80</v>
      </c>
      <c r="H150" s="28">
        <v>6000</v>
      </c>
      <c r="I150" s="28">
        <v>1000</v>
      </c>
      <c r="J150" s="13">
        <v>500</v>
      </c>
    </row>
    <row r="151" spans="1:11" s="3" customFormat="1" ht="30" x14ac:dyDescent="0.25">
      <c r="A151" s="20" t="s">
        <v>74</v>
      </c>
      <c r="B151" s="108" t="s">
        <v>69</v>
      </c>
      <c r="C151" s="108"/>
      <c r="D151" s="20" t="s">
        <v>191</v>
      </c>
      <c r="E151" s="20" t="s">
        <v>192</v>
      </c>
      <c r="F151" s="20">
        <v>100117</v>
      </c>
      <c r="G151" s="20" t="s">
        <v>276</v>
      </c>
      <c r="H151" s="28">
        <v>53000</v>
      </c>
      <c r="I151" s="28">
        <v>26900</v>
      </c>
      <c r="J151" s="13">
        <v>24656</v>
      </c>
    </row>
    <row r="152" spans="1:11" s="3" customFormat="1" ht="30" x14ac:dyDescent="0.25">
      <c r="A152" s="20" t="s">
        <v>74</v>
      </c>
      <c r="B152" s="108" t="s">
        <v>69</v>
      </c>
      <c r="C152" s="108"/>
      <c r="D152" s="20" t="s">
        <v>191</v>
      </c>
      <c r="E152" s="20" t="s">
        <v>192</v>
      </c>
      <c r="F152" s="20">
        <v>100206</v>
      </c>
      <c r="G152" s="20" t="s">
        <v>283</v>
      </c>
      <c r="H152" s="28">
        <v>16000</v>
      </c>
      <c r="I152" s="28">
        <v>16000</v>
      </c>
      <c r="J152" s="13">
        <v>15950</v>
      </c>
    </row>
    <row r="153" spans="1:11" s="3" customFormat="1" ht="30" x14ac:dyDescent="0.25">
      <c r="A153" s="20" t="s">
        <v>74</v>
      </c>
      <c r="B153" s="108" t="s">
        <v>69</v>
      </c>
      <c r="C153" s="108"/>
      <c r="D153" s="20" t="s">
        <v>191</v>
      </c>
      <c r="E153" s="20" t="s">
        <v>192</v>
      </c>
      <c r="F153" s="20" t="s">
        <v>89</v>
      </c>
      <c r="G153" s="20" t="s">
        <v>90</v>
      </c>
      <c r="H153" s="28">
        <v>16000</v>
      </c>
      <c r="I153" s="28">
        <v>9100</v>
      </c>
      <c r="J153" s="13">
        <v>7493</v>
      </c>
    </row>
    <row r="154" spans="1:11" s="3" customFormat="1" ht="30" x14ac:dyDescent="0.25">
      <c r="A154" s="20" t="s">
        <v>74</v>
      </c>
      <c r="B154" s="108" t="s">
        <v>69</v>
      </c>
      <c r="C154" s="108"/>
      <c r="D154" s="20" t="s">
        <v>191</v>
      </c>
      <c r="E154" s="20" t="s">
        <v>192</v>
      </c>
      <c r="F154" s="20">
        <v>200101</v>
      </c>
      <c r="G154" s="20" t="s">
        <v>92</v>
      </c>
      <c r="H154" s="28">
        <v>2000</v>
      </c>
      <c r="I154" s="28">
        <v>1000</v>
      </c>
      <c r="J154" s="13">
        <v>0</v>
      </c>
    </row>
    <row r="155" spans="1:11" s="3" customFormat="1" ht="30" x14ac:dyDescent="0.25">
      <c r="A155" s="43" t="s">
        <v>74</v>
      </c>
      <c r="B155" s="108" t="s">
        <v>69</v>
      </c>
      <c r="C155" s="108"/>
      <c r="D155" s="43" t="s">
        <v>191</v>
      </c>
      <c r="E155" s="43" t="s">
        <v>192</v>
      </c>
      <c r="F155" s="43">
        <v>200102</v>
      </c>
      <c r="G155" s="43" t="s">
        <v>176</v>
      </c>
      <c r="H155" s="28">
        <v>1000</v>
      </c>
      <c r="I155" s="28">
        <v>500</v>
      </c>
      <c r="J155" s="13">
        <v>497.85</v>
      </c>
    </row>
    <row r="156" spans="1:11" s="3" customFormat="1" ht="30" x14ac:dyDescent="0.25">
      <c r="A156" s="53" t="s">
        <v>74</v>
      </c>
      <c r="B156" s="108" t="s">
        <v>69</v>
      </c>
      <c r="C156" s="108"/>
      <c r="D156" s="53" t="s">
        <v>191</v>
      </c>
      <c r="E156" s="53" t="s">
        <v>192</v>
      </c>
      <c r="F156" s="53">
        <v>200103</v>
      </c>
      <c r="G156" s="53" t="s">
        <v>94</v>
      </c>
      <c r="H156" s="28">
        <v>2000</v>
      </c>
      <c r="I156" s="28">
        <v>1000</v>
      </c>
      <c r="J156" s="13">
        <v>0</v>
      </c>
    </row>
    <row r="157" spans="1:11" s="3" customFormat="1" ht="30" x14ac:dyDescent="0.25">
      <c r="A157" s="53" t="s">
        <v>74</v>
      </c>
      <c r="B157" s="108" t="s">
        <v>69</v>
      </c>
      <c r="C157" s="108"/>
      <c r="D157" s="53" t="s">
        <v>191</v>
      </c>
      <c r="E157" s="53" t="s">
        <v>192</v>
      </c>
      <c r="F157" s="53">
        <v>200104</v>
      </c>
      <c r="G157" s="53" t="s">
        <v>96</v>
      </c>
      <c r="H157" s="28">
        <v>1000</v>
      </c>
      <c r="I157" s="28">
        <v>1000</v>
      </c>
      <c r="J157" s="13">
        <v>0</v>
      </c>
    </row>
    <row r="158" spans="1:11" s="3" customFormat="1" ht="30" x14ac:dyDescent="0.25">
      <c r="A158" s="20" t="s">
        <v>74</v>
      </c>
      <c r="B158" s="108" t="s">
        <v>69</v>
      </c>
      <c r="C158" s="108"/>
      <c r="D158" s="20" t="s">
        <v>191</v>
      </c>
      <c r="E158" s="20" t="s">
        <v>192</v>
      </c>
      <c r="F158" s="20" t="s">
        <v>237</v>
      </c>
      <c r="G158" s="20" t="s">
        <v>238</v>
      </c>
      <c r="H158" s="28">
        <v>7000</v>
      </c>
      <c r="I158" s="28">
        <v>5000</v>
      </c>
      <c r="J158" s="13">
        <v>4515.3599999999997</v>
      </c>
    </row>
    <row r="159" spans="1:11" s="3" customFormat="1" ht="30" x14ac:dyDescent="0.25">
      <c r="A159" s="20" t="s">
        <v>74</v>
      </c>
      <c r="B159" s="108" t="s">
        <v>69</v>
      </c>
      <c r="C159" s="108"/>
      <c r="D159" s="20" t="s">
        <v>191</v>
      </c>
      <c r="E159" s="20" t="s">
        <v>192</v>
      </c>
      <c r="F159" s="20">
        <v>200106</v>
      </c>
      <c r="G159" s="20" t="s">
        <v>98</v>
      </c>
      <c r="H159" s="28">
        <v>3000</v>
      </c>
      <c r="I159" s="28">
        <v>3000</v>
      </c>
      <c r="J159" s="13">
        <v>0</v>
      </c>
    </row>
    <row r="160" spans="1:11" s="3" customFormat="1" ht="30" x14ac:dyDescent="0.25">
      <c r="A160" s="20" t="s">
        <v>74</v>
      </c>
      <c r="B160" s="108" t="s">
        <v>69</v>
      </c>
      <c r="C160" s="108"/>
      <c r="D160" s="20" t="s">
        <v>191</v>
      </c>
      <c r="E160" s="20" t="s">
        <v>192</v>
      </c>
      <c r="F160" s="20" t="s">
        <v>101</v>
      </c>
      <c r="G160" s="20" t="s">
        <v>102</v>
      </c>
      <c r="H160" s="28">
        <v>6000</v>
      </c>
      <c r="I160" s="28">
        <v>3800</v>
      </c>
      <c r="J160" s="13">
        <v>2095.16</v>
      </c>
    </row>
    <row r="161" spans="1:11" s="3" customFormat="1" ht="30" x14ac:dyDescent="0.25">
      <c r="A161" s="20" t="s">
        <v>74</v>
      </c>
      <c r="B161" s="108" t="s">
        <v>69</v>
      </c>
      <c r="C161" s="108"/>
      <c r="D161" s="20" t="s">
        <v>191</v>
      </c>
      <c r="E161" s="20" t="s">
        <v>192</v>
      </c>
      <c r="F161" s="20" t="s">
        <v>103</v>
      </c>
      <c r="G161" s="20" t="s">
        <v>104</v>
      </c>
      <c r="H161" s="28">
        <v>26000</v>
      </c>
      <c r="I161" s="28">
        <v>4000</v>
      </c>
      <c r="J161" s="13">
        <v>4000</v>
      </c>
    </row>
    <row r="162" spans="1:11" s="3" customFormat="1" ht="30" x14ac:dyDescent="0.25">
      <c r="A162" s="20" t="s">
        <v>74</v>
      </c>
      <c r="B162" s="108" t="s">
        <v>69</v>
      </c>
      <c r="C162" s="108"/>
      <c r="D162" s="20" t="s">
        <v>191</v>
      </c>
      <c r="E162" s="20" t="s">
        <v>192</v>
      </c>
      <c r="F162" s="20" t="s">
        <v>105</v>
      </c>
      <c r="G162" s="20" t="s">
        <v>106</v>
      </c>
      <c r="H162" s="28">
        <v>24000</v>
      </c>
      <c r="I162" s="28">
        <v>15500</v>
      </c>
      <c r="J162" s="13">
        <v>3389.08</v>
      </c>
    </row>
    <row r="163" spans="1:11" s="3" customFormat="1" ht="30" x14ac:dyDescent="0.25">
      <c r="A163" s="20" t="s">
        <v>74</v>
      </c>
      <c r="B163" s="108" t="s">
        <v>69</v>
      </c>
      <c r="C163" s="108"/>
      <c r="D163" s="20" t="s">
        <v>191</v>
      </c>
      <c r="E163" s="20" t="s">
        <v>192</v>
      </c>
      <c r="F163" s="20">
        <v>200501</v>
      </c>
      <c r="G163" s="20" t="s">
        <v>244</v>
      </c>
      <c r="H163" s="28">
        <v>0</v>
      </c>
      <c r="I163" s="28">
        <v>0</v>
      </c>
      <c r="J163" s="13">
        <v>0</v>
      </c>
    </row>
    <row r="164" spans="1:11" s="3" customFormat="1" ht="30" x14ac:dyDescent="0.25">
      <c r="A164" s="53" t="s">
        <v>74</v>
      </c>
      <c r="B164" s="108" t="s">
        <v>69</v>
      </c>
      <c r="C164" s="108"/>
      <c r="D164" s="53" t="s">
        <v>191</v>
      </c>
      <c r="E164" s="53" t="s">
        <v>192</v>
      </c>
      <c r="F164" s="53">
        <v>200530</v>
      </c>
      <c r="G164" s="53" t="s">
        <v>108</v>
      </c>
      <c r="H164" s="28">
        <v>6000</v>
      </c>
      <c r="I164" s="28">
        <v>600</v>
      </c>
      <c r="J164" s="13">
        <v>0</v>
      </c>
    </row>
    <row r="165" spans="1:11" s="3" customFormat="1" ht="30" x14ac:dyDescent="0.25">
      <c r="A165" s="82" t="s">
        <v>74</v>
      </c>
      <c r="B165" s="108" t="s">
        <v>69</v>
      </c>
      <c r="C165" s="108"/>
      <c r="D165" s="82" t="s">
        <v>191</v>
      </c>
      <c r="E165" s="82" t="s">
        <v>192</v>
      </c>
      <c r="F165" s="82">
        <v>200601</v>
      </c>
      <c r="G165" s="82" t="s">
        <v>110</v>
      </c>
      <c r="H165" s="28">
        <v>3000</v>
      </c>
      <c r="I165" s="28">
        <v>3000</v>
      </c>
      <c r="J165" s="13">
        <v>0</v>
      </c>
    </row>
    <row r="166" spans="1:11" s="3" customFormat="1" ht="30" x14ac:dyDescent="0.25">
      <c r="A166" s="53" t="s">
        <v>74</v>
      </c>
      <c r="B166" s="108" t="s">
        <v>69</v>
      </c>
      <c r="C166" s="108"/>
      <c r="D166" s="53" t="s">
        <v>191</v>
      </c>
      <c r="E166" s="53" t="s">
        <v>192</v>
      </c>
      <c r="F166" s="53">
        <v>201300</v>
      </c>
      <c r="G166" s="53" t="s">
        <v>210</v>
      </c>
      <c r="H166" s="28">
        <v>3000</v>
      </c>
      <c r="I166" s="28">
        <v>0</v>
      </c>
      <c r="J166" s="13">
        <v>0</v>
      </c>
    </row>
    <row r="167" spans="1:11" s="3" customFormat="1" ht="30" x14ac:dyDescent="0.25">
      <c r="A167" s="20" t="s">
        <v>74</v>
      </c>
      <c r="B167" s="108" t="s">
        <v>69</v>
      </c>
      <c r="C167" s="108"/>
      <c r="D167" s="20" t="s">
        <v>191</v>
      </c>
      <c r="E167" s="20" t="s">
        <v>192</v>
      </c>
      <c r="F167" s="20">
        <v>201400</v>
      </c>
      <c r="G167" s="20" t="s">
        <v>180</v>
      </c>
      <c r="H167" s="28">
        <v>1000</v>
      </c>
      <c r="I167" s="28">
        <v>1000</v>
      </c>
      <c r="J167" s="13">
        <v>0</v>
      </c>
    </row>
    <row r="168" spans="1:11" s="3" customFormat="1" ht="30" x14ac:dyDescent="0.25">
      <c r="A168" s="20" t="s">
        <v>74</v>
      </c>
      <c r="B168" s="108" t="s">
        <v>69</v>
      </c>
      <c r="C168" s="108"/>
      <c r="D168" s="20" t="s">
        <v>191</v>
      </c>
      <c r="E168" s="20" t="s">
        <v>192</v>
      </c>
      <c r="F168" s="20">
        <v>203030</v>
      </c>
      <c r="G168" s="20" t="s">
        <v>120</v>
      </c>
      <c r="H168" s="28">
        <v>1000</v>
      </c>
      <c r="I168" s="28">
        <v>0</v>
      </c>
      <c r="J168" s="13">
        <v>0</v>
      </c>
      <c r="K168" s="96"/>
    </row>
    <row r="169" spans="1:11" s="3" customFormat="1" ht="60" x14ac:dyDescent="0.25">
      <c r="A169" s="93" t="s">
        <v>74</v>
      </c>
      <c r="B169" s="108" t="s">
        <v>69</v>
      </c>
      <c r="C169" s="108"/>
      <c r="D169" s="93" t="s">
        <v>191</v>
      </c>
      <c r="E169" s="93" t="s">
        <v>192</v>
      </c>
      <c r="F169" s="93">
        <v>850101</v>
      </c>
      <c r="G169" s="93" t="s">
        <v>126</v>
      </c>
      <c r="H169" s="28">
        <v>0</v>
      </c>
      <c r="I169" s="28">
        <v>0</v>
      </c>
      <c r="J169" s="13">
        <v>-1450</v>
      </c>
      <c r="K169" s="96"/>
    </row>
    <row r="170" spans="1:11" s="3" customFormat="1" x14ac:dyDescent="0.25">
      <c r="A170" s="97" t="s">
        <v>330</v>
      </c>
      <c r="B170" s="97"/>
      <c r="C170" s="97"/>
      <c r="D170" s="97"/>
      <c r="E170" s="97"/>
      <c r="F170" s="97"/>
      <c r="G170" s="97"/>
      <c r="H170" s="28">
        <f>SUM(H53:H169)</f>
        <v>25764000</v>
      </c>
      <c r="I170" s="28">
        <f t="shared" ref="I170:J170" si="4">SUM(I53:I169)</f>
        <v>13919900</v>
      </c>
      <c r="J170" s="28">
        <f t="shared" si="4"/>
        <v>12002077.669999998</v>
      </c>
    </row>
    <row r="171" spans="1:11" s="3" customFormat="1" ht="30" x14ac:dyDescent="0.25">
      <c r="A171" s="20" t="s">
        <v>74</v>
      </c>
      <c r="B171" s="108" t="s">
        <v>69</v>
      </c>
      <c r="C171" s="108"/>
      <c r="D171" s="20" t="s">
        <v>263</v>
      </c>
      <c r="E171" s="20" t="s">
        <v>264</v>
      </c>
      <c r="F171" s="20" t="s">
        <v>77</v>
      </c>
      <c r="G171" s="20" t="s">
        <v>78</v>
      </c>
      <c r="H171" s="28">
        <v>613000</v>
      </c>
      <c r="I171" s="28">
        <v>296000</v>
      </c>
      <c r="J171" s="13">
        <v>282041</v>
      </c>
    </row>
    <row r="172" spans="1:11" s="3" customFormat="1" ht="30" x14ac:dyDescent="0.25">
      <c r="A172" s="40" t="s">
        <v>74</v>
      </c>
      <c r="B172" s="108" t="s">
        <v>69</v>
      </c>
      <c r="C172" s="108"/>
      <c r="D172" s="40" t="s">
        <v>263</v>
      </c>
      <c r="E172" s="40" t="s">
        <v>264</v>
      </c>
      <c r="F172" s="40">
        <v>100105</v>
      </c>
      <c r="G172" s="40" t="s">
        <v>200</v>
      </c>
      <c r="H172" s="28">
        <v>43000</v>
      </c>
      <c r="I172" s="28">
        <v>19000</v>
      </c>
      <c r="J172" s="13">
        <v>17880</v>
      </c>
    </row>
    <row r="173" spans="1:11" s="3" customFormat="1" ht="30" x14ac:dyDescent="0.25">
      <c r="A173" s="20" t="s">
        <v>74</v>
      </c>
      <c r="B173" s="108" t="s">
        <v>69</v>
      </c>
      <c r="C173" s="108"/>
      <c r="D173" s="20" t="s">
        <v>263</v>
      </c>
      <c r="E173" s="20" t="s">
        <v>264</v>
      </c>
      <c r="F173" s="20">
        <v>100113</v>
      </c>
      <c r="G173" s="20" t="s">
        <v>282</v>
      </c>
      <c r="H173" s="28">
        <v>1000</v>
      </c>
      <c r="I173" s="28">
        <v>1000</v>
      </c>
      <c r="J173" s="13">
        <v>250</v>
      </c>
    </row>
    <row r="174" spans="1:11" s="3" customFormat="1" ht="30" x14ac:dyDescent="0.25">
      <c r="A174" s="20" t="s">
        <v>74</v>
      </c>
      <c r="B174" s="108" t="s">
        <v>69</v>
      </c>
      <c r="C174" s="108"/>
      <c r="D174" s="20" t="s">
        <v>263</v>
      </c>
      <c r="E174" s="20" t="s">
        <v>264</v>
      </c>
      <c r="F174" s="20">
        <v>100117</v>
      </c>
      <c r="G174" s="20" t="s">
        <v>276</v>
      </c>
      <c r="H174" s="28">
        <v>44000</v>
      </c>
      <c r="I174" s="28">
        <v>19000</v>
      </c>
      <c r="J174" s="13">
        <v>16804</v>
      </c>
    </row>
    <row r="175" spans="1:11" s="3" customFormat="1" ht="30" x14ac:dyDescent="0.25">
      <c r="A175" s="20" t="s">
        <v>74</v>
      </c>
      <c r="B175" s="108" t="s">
        <v>69</v>
      </c>
      <c r="C175" s="108"/>
      <c r="D175" s="20" t="s">
        <v>263</v>
      </c>
      <c r="E175" s="20" t="s">
        <v>264</v>
      </c>
      <c r="F175" s="20" t="s">
        <v>83</v>
      </c>
      <c r="G175" s="20" t="s">
        <v>84</v>
      </c>
      <c r="H175" s="28">
        <v>15000</v>
      </c>
      <c r="I175" s="28">
        <v>5000</v>
      </c>
      <c r="J175" s="13">
        <v>588</v>
      </c>
    </row>
    <row r="176" spans="1:11" s="3" customFormat="1" ht="30" x14ac:dyDescent="0.25">
      <c r="A176" s="20" t="s">
        <v>74</v>
      </c>
      <c r="B176" s="108" t="s">
        <v>69</v>
      </c>
      <c r="C176" s="108"/>
      <c r="D176" s="20" t="s">
        <v>263</v>
      </c>
      <c r="E176" s="20" t="s">
        <v>264</v>
      </c>
      <c r="F176" s="20">
        <v>100206</v>
      </c>
      <c r="G176" s="20" t="s">
        <v>283</v>
      </c>
      <c r="H176" s="28">
        <v>15000</v>
      </c>
      <c r="I176" s="28">
        <v>15000</v>
      </c>
      <c r="J176" s="13">
        <v>13050</v>
      </c>
    </row>
    <row r="177" spans="1:10" s="3" customFormat="1" ht="30" x14ac:dyDescent="0.25">
      <c r="A177" s="78" t="s">
        <v>74</v>
      </c>
      <c r="B177" s="108" t="s">
        <v>69</v>
      </c>
      <c r="C177" s="108"/>
      <c r="D177" s="78" t="s">
        <v>263</v>
      </c>
      <c r="E177" s="78" t="s">
        <v>264</v>
      </c>
      <c r="F177" s="78">
        <v>100306</v>
      </c>
      <c r="G177" s="78" t="s">
        <v>88</v>
      </c>
      <c r="H177" s="28">
        <v>10000</v>
      </c>
      <c r="I177" s="28">
        <v>5000</v>
      </c>
      <c r="J177" s="13">
        <v>0</v>
      </c>
    </row>
    <row r="178" spans="1:10" s="3" customFormat="1" ht="30" x14ac:dyDescent="0.25">
      <c r="A178" s="20" t="s">
        <v>74</v>
      </c>
      <c r="B178" s="108" t="s">
        <v>69</v>
      </c>
      <c r="C178" s="108"/>
      <c r="D178" s="20" t="s">
        <v>263</v>
      </c>
      <c r="E178" s="20" t="s">
        <v>264</v>
      </c>
      <c r="F178" s="20" t="s">
        <v>89</v>
      </c>
      <c r="G178" s="20" t="s">
        <v>90</v>
      </c>
      <c r="H178" s="28">
        <v>19000</v>
      </c>
      <c r="I178" s="28">
        <v>9000</v>
      </c>
      <c r="J178" s="13">
        <v>7139</v>
      </c>
    </row>
    <row r="179" spans="1:10" s="3" customFormat="1" ht="30" x14ac:dyDescent="0.25">
      <c r="A179" s="20" t="s">
        <v>74</v>
      </c>
      <c r="B179" s="108" t="s">
        <v>69</v>
      </c>
      <c r="C179" s="108"/>
      <c r="D179" s="20" t="s">
        <v>263</v>
      </c>
      <c r="E179" s="20" t="s">
        <v>264</v>
      </c>
      <c r="F179" s="20">
        <v>200101</v>
      </c>
      <c r="G179" s="20" t="s">
        <v>92</v>
      </c>
      <c r="H179" s="28">
        <v>1000</v>
      </c>
      <c r="I179" s="28">
        <v>1000</v>
      </c>
      <c r="J179" s="13">
        <v>999.49</v>
      </c>
    </row>
    <row r="180" spans="1:10" s="3" customFormat="1" ht="30" x14ac:dyDescent="0.25">
      <c r="A180" s="20" t="s">
        <v>74</v>
      </c>
      <c r="B180" s="108" t="s">
        <v>69</v>
      </c>
      <c r="C180" s="108"/>
      <c r="D180" s="20" t="s">
        <v>263</v>
      </c>
      <c r="E180" s="20" t="s">
        <v>264</v>
      </c>
      <c r="F180" s="20">
        <v>200102</v>
      </c>
      <c r="G180" s="20" t="s">
        <v>176</v>
      </c>
      <c r="H180" s="28">
        <v>1000</v>
      </c>
      <c r="I180" s="28">
        <v>1000</v>
      </c>
      <c r="J180" s="13">
        <v>0</v>
      </c>
    </row>
    <row r="181" spans="1:10" s="3" customFormat="1" ht="30" x14ac:dyDescent="0.25">
      <c r="A181" s="20" t="s">
        <v>74</v>
      </c>
      <c r="B181" s="108" t="s">
        <v>69</v>
      </c>
      <c r="C181" s="108"/>
      <c r="D181" s="20" t="s">
        <v>263</v>
      </c>
      <c r="E181" s="20" t="s">
        <v>264</v>
      </c>
      <c r="F181" s="20" t="s">
        <v>93</v>
      </c>
      <c r="G181" s="20" t="s">
        <v>94</v>
      </c>
      <c r="H181" s="28">
        <v>22330</v>
      </c>
      <c r="I181" s="28">
        <v>17330</v>
      </c>
      <c r="J181" s="13">
        <v>15465.56</v>
      </c>
    </row>
    <row r="182" spans="1:10" s="3" customFormat="1" ht="30" x14ac:dyDescent="0.25">
      <c r="A182" s="20" t="s">
        <v>74</v>
      </c>
      <c r="B182" s="108" t="s">
        <v>69</v>
      </c>
      <c r="C182" s="108"/>
      <c r="D182" s="20" t="s">
        <v>263</v>
      </c>
      <c r="E182" s="20" t="s">
        <v>264</v>
      </c>
      <c r="F182" s="20" t="s">
        <v>95</v>
      </c>
      <c r="G182" s="20" t="s">
        <v>96</v>
      </c>
      <c r="H182" s="28">
        <v>4000</v>
      </c>
      <c r="I182" s="28">
        <v>3000</v>
      </c>
      <c r="J182" s="13">
        <v>1632.77</v>
      </c>
    </row>
    <row r="183" spans="1:10" s="3" customFormat="1" ht="30" x14ac:dyDescent="0.25">
      <c r="A183" s="20" t="s">
        <v>74</v>
      </c>
      <c r="B183" s="108" t="s">
        <v>69</v>
      </c>
      <c r="C183" s="108"/>
      <c r="D183" s="20" t="s">
        <v>263</v>
      </c>
      <c r="E183" s="20" t="s">
        <v>264</v>
      </c>
      <c r="F183" s="20" t="s">
        <v>237</v>
      </c>
      <c r="G183" s="20" t="s">
        <v>238</v>
      </c>
      <c r="H183" s="28">
        <v>11000</v>
      </c>
      <c r="I183" s="28">
        <v>4000</v>
      </c>
      <c r="J183" s="13">
        <v>3757.68</v>
      </c>
    </row>
    <row r="184" spans="1:10" s="3" customFormat="1" ht="30" x14ac:dyDescent="0.25">
      <c r="A184" s="20" t="s">
        <v>74</v>
      </c>
      <c r="B184" s="108" t="s">
        <v>69</v>
      </c>
      <c r="C184" s="108"/>
      <c r="D184" s="20" t="s">
        <v>263</v>
      </c>
      <c r="E184" s="20" t="s">
        <v>264</v>
      </c>
      <c r="F184" s="20">
        <v>200106</v>
      </c>
      <c r="G184" s="20" t="s">
        <v>98</v>
      </c>
      <c r="H184" s="28">
        <v>2000</v>
      </c>
      <c r="I184" s="28">
        <v>2000</v>
      </c>
      <c r="J184" s="13">
        <v>0</v>
      </c>
    </row>
    <row r="185" spans="1:10" s="3" customFormat="1" ht="30" x14ac:dyDescent="0.25">
      <c r="A185" s="20" t="s">
        <v>74</v>
      </c>
      <c r="B185" s="108" t="s">
        <v>69</v>
      </c>
      <c r="C185" s="108"/>
      <c r="D185" s="20" t="s">
        <v>263</v>
      </c>
      <c r="E185" s="20" t="s">
        <v>264</v>
      </c>
      <c r="F185" s="20" t="s">
        <v>101</v>
      </c>
      <c r="G185" s="20" t="s">
        <v>102</v>
      </c>
      <c r="H185" s="28">
        <v>3000</v>
      </c>
      <c r="I185" s="28">
        <v>2000</v>
      </c>
      <c r="J185" s="13">
        <v>997.64</v>
      </c>
    </row>
    <row r="186" spans="1:10" s="3" customFormat="1" ht="30" x14ac:dyDescent="0.25">
      <c r="A186" s="20" t="s">
        <v>74</v>
      </c>
      <c r="B186" s="108" t="s">
        <v>69</v>
      </c>
      <c r="C186" s="108"/>
      <c r="D186" s="20" t="s">
        <v>263</v>
      </c>
      <c r="E186" s="20" t="s">
        <v>264</v>
      </c>
      <c r="F186" s="20">
        <v>200109</v>
      </c>
      <c r="G186" s="20" t="s">
        <v>104</v>
      </c>
      <c r="H186" s="28">
        <v>150000</v>
      </c>
      <c r="I186" s="28">
        <v>95000</v>
      </c>
      <c r="J186" s="13">
        <v>3589.33</v>
      </c>
    </row>
    <row r="187" spans="1:10" s="3" customFormat="1" ht="30" x14ac:dyDescent="0.25">
      <c r="A187" s="20" t="s">
        <v>74</v>
      </c>
      <c r="B187" s="108" t="s">
        <v>69</v>
      </c>
      <c r="C187" s="108"/>
      <c r="D187" s="20" t="s">
        <v>263</v>
      </c>
      <c r="E187" s="20" t="s">
        <v>264</v>
      </c>
      <c r="F187" s="20" t="s">
        <v>105</v>
      </c>
      <c r="G187" s="20" t="s">
        <v>106</v>
      </c>
      <c r="H187" s="28">
        <v>10000</v>
      </c>
      <c r="I187" s="28">
        <v>8000</v>
      </c>
      <c r="J187" s="13">
        <v>5581.03</v>
      </c>
    </row>
    <row r="188" spans="1:10" s="3" customFormat="1" ht="30" x14ac:dyDescent="0.25">
      <c r="A188" s="52" t="s">
        <v>74</v>
      </c>
      <c r="B188" s="108" t="s">
        <v>69</v>
      </c>
      <c r="C188" s="108"/>
      <c r="D188" s="52" t="s">
        <v>263</v>
      </c>
      <c r="E188" s="52" t="s">
        <v>264</v>
      </c>
      <c r="F188" s="52">
        <v>200200</v>
      </c>
      <c r="G188" s="52" t="s">
        <v>164</v>
      </c>
      <c r="H188" s="28">
        <v>1000</v>
      </c>
      <c r="I188" s="28">
        <v>1000</v>
      </c>
      <c r="J188" s="13">
        <v>728</v>
      </c>
    </row>
    <row r="189" spans="1:10" s="3" customFormat="1" ht="30" x14ac:dyDescent="0.25">
      <c r="A189" s="20" t="s">
        <v>74</v>
      </c>
      <c r="B189" s="108" t="s">
        <v>69</v>
      </c>
      <c r="C189" s="108"/>
      <c r="D189" s="20" t="s">
        <v>263</v>
      </c>
      <c r="E189" s="20" t="s">
        <v>264</v>
      </c>
      <c r="F189" s="20">
        <v>200530</v>
      </c>
      <c r="G189" s="20" t="s">
        <v>108</v>
      </c>
      <c r="H189" s="28">
        <v>9000</v>
      </c>
      <c r="I189" s="28">
        <v>5000</v>
      </c>
      <c r="J189" s="13">
        <v>3226.63</v>
      </c>
    </row>
    <row r="190" spans="1:10" s="3" customFormat="1" ht="30" x14ac:dyDescent="0.25">
      <c r="A190" s="20" t="s">
        <v>74</v>
      </c>
      <c r="B190" s="108" t="s">
        <v>69</v>
      </c>
      <c r="C190" s="108"/>
      <c r="D190" s="20" t="s">
        <v>263</v>
      </c>
      <c r="E190" s="20" t="s">
        <v>264</v>
      </c>
      <c r="F190" s="20">
        <v>200601</v>
      </c>
      <c r="G190" s="20" t="s">
        <v>110</v>
      </c>
      <c r="H190" s="28">
        <v>2000</v>
      </c>
      <c r="I190" s="28">
        <v>2000</v>
      </c>
      <c r="J190" s="13">
        <v>189</v>
      </c>
    </row>
    <row r="191" spans="1:10" s="3" customFormat="1" ht="30" x14ac:dyDescent="0.25">
      <c r="A191" s="20" t="s">
        <v>74</v>
      </c>
      <c r="B191" s="108" t="s">
        <v>69</v>
      </c>
      <c r="C191" s="108"/>
      <c r="D191" s="20" t="s">
        <v>263</v>
      </c>
      <c r="E191" s="20" t="s">
        <v>264</v>
      </c>
      <c r="F191" s="20">
        <v>201100</v>
      </c>
      <c r="G191" s="20" t="s">
        <v>178</v>
      </c>
      <c r="H191" s="28">
        <v>0</v>
      </c>
      <c r="I191" s="28">
        <v>0</v>
      </c>
      <c r="J191" s="13">
        <v>0</v>
      </c>
    </row>
    <row r="192" spans="1:10" s="3" customFormat="1" ht="30" x14ac:dyDescent="0.25">
      <c r="A192" s="20" t="s">
        <v>74</v>
      </c>
      <c r="B192" s="108" t="s">
        <v>69</v>
      </c>
      <c r="C192" s="108"/>
      <c r="D192" s="20" t="s">
        <v>263</v>
      </c>
      <c r="E192" s="20" t="s">
        <v>264</v>
      </c>
      <c r="F192" s="20">
        <v>201300</v>
      </c>
      <c r="G192" s="20" t="s">
        <v>210</v>
      </c>
      <c r="H192" s="28">
        <v>6000</v>
      </c>
      <c r="I192" s="28">
        <v>4000</v>
      </c>
      <c r="J192" s="13">
        <v>0</v>
      </c>
    </row>
    <row r="193" spans="1:10" s="3" customFormat="1" ht="30" x14ac:dyDescent="0.25">
      <c r="A193" s="52" t="s">
        <v>74</v>
      </c>
      <c r="B193" s="108" t="s">
        <v>69</v>
      </c>
      <c r="C193" s="108"/>
      <c r="D193" s="52" t="s">
        <v>263</v>
      </c>
      <c r="E193" s="52" t="s">
        <v>264</v>
      </c>
      <c r="F193" s="52">
        <v>203030</v>
      </c>
      <c r="G193" s="52" t="s">
        <v>120</v>
      </c>
      <c r="H193" s="28">
        <v>2000</v>
      </c>
      <c r="I193" s="28">
        <v>2000</v>
      </c>
      <c r="J193" s="13">
        <v>700</v>
      </c>
    </row>
    <row r="194" spans="1:10" s="3" customFormat="1" ht="60" x14ac:dyDescent="0.25">
      <c r="A194" s="63" t="s">
        <v>74</v>
      </c>
      <c r="B194" s="108" t="s">
        <v>69</v>
      </c>
      <c r="C194" s="108"/>
      <c r="D194" s="63" t="s">
        <v>263</v>
      </c>
      <c r="E194" s="63" t="s">
        <v>264</v>
      </c>
      <c r="F194" s="63">
        <v>850101</v>
      </c>
      <c r="G194" s="63" t="s">
        <v>126</v>
      </c>
      <c r="H194" s="28">
        <v>-24330</v>
      </c>
      <c r="I194" s="28">
        <v>-24330</v>
      </c>
      <c r="J194" s="13">
        <v>-24330</v>
      </c>
    </row>
    <row r="195" spans="1:10" s="3" customFormat="1" x14ac:dyDescent="0.25">
      <c r="A195" s="97" t="s">
        <v>331</v>
      </c>
      <c r="B195" s="97"/>
      <c r="C195" s="97"/>
      <c r="D195" s="97"/>
      <c r="E195" s="97"/>
      <c r="F195" s="97"/>
      <c r="G195" s="97"/>
      <c r="H195" s="28">
        <f>SUM(H171:H194)</f>
        <v>960000</v>
      </c>
      <c r="I195" s="28">
        <f t="shared" ref="I195:J195" si="5">SUM(I171:I194)</f>
        <v>492000</v>
      </c>
      <c r="J195" s="28">
        <f t="shared" si="5"/>
        <v>350289.13000000006</v>
      </c>
    </row>
    <row r="196" spans="1:10" s="3" customFormat="1" ht="30" x14ac:dyDescent="0.25">
      <c r="A196" s="20" t="s">
        <v>74</v>
      </c>
      <c r="B196" s="108" t="s">
        <v>69</v>
      </c>
      <c r="C196" s="108"/>
      <c r="D196" s="20" t="s">
        <v>227</v>
      </c>
      <c r="E196" s="20" t="s">
        <v>228</v>
      </c>
      <c r="F196" s="20" t="s">
        <v>77</v>
      </c>
      <c r="G196" s="20" t="s">
        <v>78</v>
      </c>
      <c r="H196" s="28">
        <v>1704000</v>
      </c>
      <c r="I196" s="28">
        <v>1020000</v>
      </c>
      <c r="J196" s="13">
        <v>1015317</v>
      </c>
    </row>
    <row r="197" spans="1:10" s="3" customFormat="1" ht="30" x14ac:dyDescent="0.25">
      <c r="A197" s="20" t="s">
        <v>74</v>
      </c>
      <c r="B197" s="108" t="s">
        <v>69</v>
      </c>
      <c r="C197" s="108"/>
      <c r="D197" s="20" t="s">
        <v>227</v>
      </c>
      <c r="E197" s="20" t="s">
        <v>228</v>
      </c>
      <c r="F197" s="20">
        <v>100113</v>
      </c>
      <c r="G197" s="20" t="s">
        <v>282</v>
      </c>
      <c r="H197" s="28">
        <v>11000</v>
      </c>
      <c r="I197" s="28">
        <v>2000</v>
      </c>
      <c r="J197" s="13">
        <v>0</v>
      </c>
    </row>
    <row r="198" spans="1:10" s="3" customFormat="1" ht="30" x14ac:dyDescent="0.25">
      <c r="A198" s="20" t="s">
        <v>74</v>
      </c>
      <c r="B198" s="108" t="s">
        <v>69</v>
      </c>
      <c r="C198" s="108"/>
      <c r="D198" s="20" t="s">
        <v>227</v>
      </c>
      <c r="E198" s="20" t="s">
        <v>228</v>
      </c>
      <c r="F198" s="20">
        <v>100117</v>
      </c>
      <c r="G198" s="20" t="s">
        <v>234</v>
      </c>
      <c r="H198" s="28">
        <v>92000</v>
      </c>
      <c r="I198" s="28">
        <v>70000</v>
      </c>
      <c r="J198" s="13">
        <v>54494</v>
      </c>
    </row>
    <row r="199" spans="1:10" s="3" customFormat="1" ht="30" x14ac:dyDescent="0.25">
      <c r="A199" s="20" t="s">
        <v>74</v>
      </c>
      <c r="B199" s="108" t="s">
        <v>69</v>
      </c>
      <c r="C199" s="108"/>
      <c r="D199" s="20" t="s">
        <v>227</v>
      </c>
      <c r="E199" s="20" t="s">
        <v>228</v>
      </c>
      <c r="F199" s="20">
        <v>100206</v>
      </c>
      <c r="G199" s="20" t="s">
        <v>283</v>
      </c>
      <c r="H199" s="28">
        <v>28000</v>
      </c>
      <c r="I199" s="28">
        <v>28000</v>
      </c>
      <c r="J199" s="13">
        <v>27550</v>
      </c>
    </row>
    <row r="200" spans="1:10" s="3" customFormat="1" ht="30" x14ac:dyDescent="0.25">
      <c r="A200" s="20" t="s">
        <v>74</v>
      </c>
      <c r="B200" s="108" t="s">
        <v>69</v>
      </c>
      <c r="C200" s="108"/>
      <c r="D200" s="20" t="s">
        <v>227</v>
      </c>
      <c r="E200" s="20" t="s">
        <v>228</v>
      </c>
      <c r="F200" s="20" t="s">
        <v>89</v>
      </c>
      <c r="G200" s="20" t="s">
        <v>90</v>
      </c>
      <c r="H200" s="28">
        <v>41000</v>
      </c>
      <c r="I200" s="28">
        <v>29000</v>
      </c>
      <c r="J200" s="13">
        <v>23941</v>
      </c>
    </row>
    <row r="201" spans="1:10" s="3" customFormat="1" ht="30" x14ac:dyDescent="0.25">
      <c r="A201" s="20" t="s">
        <v>74</v>
      </c>
      <c r="B201" s="108" t="s">
        <v>69</v>
      </c>
      <c r="C201" s="108"/>
      <c r="D201" s="20" t="s">
        <v>227</v>
      </c>
      <c r="E201" s="20" t="s">
        <v>228</v>
      </c>
      <c r="F201" s="20" t="s">
        <v>91</v>
      </c>
      <c r="G201" s="20" t="s">
        <v>92</v>
      </c>
      <c r="H201" s="28">
        <v>1000</v>
      </c>
      <c r="I201" s="28">
        <v>1000</v>
      </c>
      <c r="J201" s="13">
        <v>0</v>
      </c>
    </row>
    <row r="202" spans="1:10" s="3" customFormat="1" ht="30" x14ac:dyDescent="0.25">
      <c r="A202" s="20" t="s">
        <v>74</v>
      </c>
      <c r="B202" s="108" t="s">
        <v>69</v>
      </c>
      <c r="C202" s="108"/>
      <c r="D202" s="20" t="s">
        <v>227</v>
      </c>
      <c r="E202" s="20" t="s">
        <v>228</v>
      </c>
      <c r="F202" s="20" t="s">
        <v>175</v>
      </c>
      <c r="G202" s="20" t="s">
        <v>176</v>
      </c>
      <c r="H202" s="28">
        <v>1000</v>
      </c>
      <c r="I202" s="28">
        <v>1000</v>
      </c>
      <c r="J202" s="13">
        <v>0</v>
      </c>
    </row>
    <row r="203" spans="1:10" s="3" customFormat="1" ht="30" x14ac:dyDescent="0.25">
      <c r="A203" s="20" t="s">
        <v>74</v>
      </c>
      <c r="B203" s="108" t="s">
        <v>69</v>
      </c>
      <c r="C203" s="108"/>
      <c r="D203" s="20" t="s">
        <v>227</v>
      </c>
      <c r="E203" s="20" t="s">
        <v>228</v>
      </c>
      <c r="F203" s="20" t="s">
        <v>93</v>
      </c>
      <c r="G203" s="20" t="s">
        <v>94</v>
      </c>
      <c r="H203" s="28">
        <v>140000</v>
      </c>
      <c r="I203" s="28">
        <v>140000</v>
      </c>
      <c r="J203" s="13">
        <v>104997.38</v>
      </c>
    </row>
    <row r="204" spans="1:10" s="3" customFormat="1" ht="30" x14ac:dyDescent="0.25">
      <c r="A204" s="20" t="s">
        <v>74</v>
      </c>
      <c r="B204" s="108" t="s">
        <v>69</v>
      </c>
      <c r="C204" s="108"/>
      <c r="D204" s="20" t="s">
        <v>227</v>
      </c>
      <c r="E204" s="20" t="s">
        <v>228</v>
      </c>
      <c r="F204" s="20" t="s">
        <v>95</v>
      </c>
      <c r="G204" s="20" t="s">
        <v>96</v>
      </c>
      <c r="H204" s="28">
        <v>46000</v>
      </c>
      <c r="I204" s="28">
        <v>46000</v>
      </c>
      <c r="J204" s="13">
        <v>28751.03</v>
      </c>
    </row>
    <row r="205" spans="1:10" s="3" customFormat="1" ht="30" x14ac:dyDescent="0.25">
      <c r="A205" s="20" t="s">
        <v>74</v>
      </c>
      <c r="B205" s="108" t="s">
        <v>69</v>
      </c>
      <c r="C205" s="108"/>
      <c r="D205" s="20" t="s">
        <v>227</v>
      </c>
      <c r="E205" s="20" t="s">
        <v>228</v>
      </c>
      <c r="F205" s="20" t="s">
        <v>237</v>
      </c>
      <c r="G205" s="20" t="s">
        <v>238</v>
      </c>
      <c r="H205" s="28">
        <v>40000</v>
      </c>
      <c r="I205" s="28">
        <v>40000</v>
      </c>
      <c r="J205" s="13">
        <v>40000</v>
      </c>
    </row>
    <row r="206" spans="1:10" s="3" customFormat="1" ht="30" x14ac:dyDescent="0.25">
      <c r="A206" s="20" t="s">
        <v>74</v>
      </c>
      <c r="B206" s="108" t="s">
        <v>69</v>
      </c>
      <c r="C206" s="108"/>
      <c r="D206" s="20" t="s">
        <v>227</v>
      </c>
      <c r="E206" s="20" t="s">
        <v>228</v>
      </c>
      <c r="F206" s="20" t="s">
        <v>97</v>
      </c>
      <c r="G206" s="20" t="s">
        <v>98</v>
      </c>
      <c r="H206" s="28">
        <v>20000</v>
      </c>
      <c r="I206" s="28">
        <v>20000</v>
      </c>
      <c r="J206" s="13">
        <v>0</v>
      </c>
    </row>
    <row r="207" spans="1:10" s="3" customFormat="1" ht="30" x14ac:dyDescent="0.25">
      <c r="A207" s="20" t="s">
        <v>74</v>
      </c>
      <c r="B207" s="108" t="s">
        <v>69</v>
      </c>
      <c r="C207" s="108"/>
      <c r="D207" s="20" t="s">
        <v>227</v>
      </c>
      <c r="E207" s="20" t="s">
        <v>228</v>
      </c>
      <c r="F207" s="20" t="s">
        <v>101</v>
      </c>
      <c r="G207" s="20" t="s">
        <v>102</v>
      </c>
      <c r="H207" s="28">
        <v>25000</v>
      </c>
      <c r="I207" s="28">
        <v>15000</v>
      </c>
      <c r="J207" s="13">
        <v>10121.76</v>
      </c>
    </row>
    <row r="208" spans="1:10" s="3" customFormat="1" ht="30" x14ac:dyDescent="0.25">
      <c r="A208" s="20" t="s">
        <v>74</v>
      </c>
      <c r="B208" s="108" t="s">
        <v>69</v>
      </c>
      <c r="C208" s="108"/>
      <c r="D208" s="20" t="s">
        <v>227</v>
      </c>
      <c r="E208" s="20" t="s">
        <v>228</v>
      </c>
      <c r="F208" s="20" t="s">
        <v>103</v>
      </c>
      <c r="G208" s="20" t="s">
        <v>104</v>
      </c>
      <c r="H208" s="28">
        <v>80000</v>
      </c>
      <c r="I208" s="28">
        <v>60000</v>
      </c>
      <c r="J208" s="13">
        <v>42903.43</v>
      </c>
    </row>
    <row r="209" spans="1:10" s="3" customFormat="1" ht="30" x14ac:dyDescent="0.25">
      <c r="A209" s="20" t="s">
        <v>74</v>
      </c>
      <c r="B209" s="108" t="s">
        <v>69</v>
      </c>
      <c r="C209" s="108"/>
      <c r="D209" s="20" t="s">
        <v>227</v>
      </c>
      <c r="E209" s="20" t="s">
        <v>228</v>
      </c>
      <c r="F209" s="20" t="s">
        <v>105</v>
      </c>
      <c r="G209" s="20" t="s">
        <v>106</v>
      </c>
      <c r="H209" s="28">
        <v>115000</v>
      </c>
      <c r="I209" s="28">
        <v>80000</v>
      </c>
      <c r="J209" s="13">
        <v>70091.73</v>
      </c>
    </row>
    <row r="210" spans="1:10" s="3" customFormat="1" ht="30" x14ac:dyDescent="0.25">
      <c r="A210" s="20" t="s">
        <v>74</v>
      </c>
      <c r="B210" s="108" t="s">
        <v>69</v>
      </c>
      <c r="C210" s="108"/>
      <c r="D210" s="20" t="s">
        <v>227</v>
      </c>
      <c r="E210" s="20" t="s">
        <v>228</v>
      </c>
      <c r="F210" s="20">
        <v>200200</v>
      </c>
      <c r="G210" s="20" t="s">
        <v>164</v>
      </c>
      <c r="H210" s="28">
        <v>5000</v>
      </c>
      <c r="I210" s="28">
        <v>5000</v>
      </c>
      <c r="J210" s="13">
        <v>0</v>
      </c>
    </row>
    <row r="211" spans="1:10" s="3" customFormat="1" ht="30" x14ac:dyDescent="0.25">
      <c r="A211" s="40" t="s">
        <v>74</v>
      </c>
      <c r="B211" s="108" t="s">
        <v>69</v>
      </c>
      <c r="C211" s="108"/>
      <c r="D211" s="40" t="s">
        <v>227</v>
      </c>
      <c r="E211" s="40" t="s">
        <v>228</v>
      </c>
      <c r="F211" s="40">
        <v>200302</v>
      </c>
      <c r="G211" s="40" t="s">
        <v>256</v>
      </c>
      <c r="H211" s="28">
        <v>4000</v>
      </c>
      <c r="I211" s="28">
        <v>4000</v>
      </c>
      <c r="J211" s="13">
        <v>1516.79</v>
      </c>
    </row>
    <row r="212" spans="1:10" s="3" customFormat="1" ht="30" x14ac:dyDescent="0.25">
      <c r="A212" s="40" t="s">
        <v>74</v>
      </c>
      <c r="B212" s="108" t="s">
        <v>69</v>
      </c>
      <c r="C212" s="108"/>
      <c r="D212" s="40" t="s">
        <v>227</v>
      </c>
      <c r="E212" s="40" t="s">
        <v>228</v>
      </c>
      <c r="F212" s="40">
        <v>200401</v>
      </c>
      <c r="G212" s="40" t="s">
        <v>334</v>
      </c>
      <c r="H212" s="28">
        <v>4000</v>
      </c>
      <c r="I212" s="28">
        <v>4000</v>
      </c>
      <c r="J212" s="13">
        <v>554.62</v>
      </c>
    </row>
    <row r="213" spans="1:10" s="3" customFormat="1" ht="30" x14ac:dyDescent="0.25">
      <c r="A213" s="20" t="s">
        <v>74</v>
      </c>
      <c r="B213" s="108" t="s">
        <v>69</v>
      </c>
      <c r="C213" s="108"/>
      <c r="D213" s="20" t="s">
        <v>227</v>
      </c>
      <c r="E213" s="20" t="s">
        <v>228</v>
      </c>
      <c r="F213" s="20">
        <v>200501</v>
      </c>
      <c r="G213" s="20" t="s">
        <v>244</v>
      </c>
      <c r="H213" s="28">
        <v>65000</v>
      </c>
      <c r="I213" s="28">
        <v>65000</v>
      </c>
      <c r="J213" s="13">
        <v>0</v>
      </c>
    </row>
    <row r="214" spans="1:10" s="3" customFormat="1" ht="30" x14ac:dyDescent="0.25">
      <c r="A214" s="20" t="s">
        <v>74</v>
      </c>
      <c r="B214" s="108" t="s">
        <v>69</v>
      </c>
      <c r="C214" s="108"/>
      <c r="D214" s="20" t="s">
        <v>227</v>
      </c>
      <c r="E214" s="20" t="s">
        <v>228</v>
      </c>
      <c r="F214" s="20" t="s">
        <v>107</v>
      </c>
      <c r="G214" s="20" t="s">
        <v>108</v>
      </c>
      <c r="H214" s="28">
        <v>25000</v>
      </c>
      <c r="I214" s="28">
        <v>25000</v>
      </c>
      <c r="J214" s="13">
        <v>5294.9</v>
      </c>
    </row>
    <row r="215" spans="1:10" s="3" customFormat="1" ht="28.5" customHeight="1" x14ac:dyDescent="0.25">
      <c r="A215" s="20" t="s">
        <v>74</v>
      </c>
      <c r="B215" s="108" t="s">
        <v>69</v>
      </c>
      <c r="C215" s="108"/>
      <c r="D215" s="20" t="s">
        <v>227</v>
      </c>
      <c r="E215" s="20" t="s">
        <v>228</v>
      </c>
      <c r="F215" s="20" t="s">
        <v>109</v>
      </c>
      <c r="G215" s="20" t="s">
        <v>110</v>
      </c>
      <c r="H215" s="28">
        <v>7000</v>
      </c>
      <c r="I215" s="28">
        <v>7000</v>
      </c>
      <c r="J215" s="13">
        <v>2000</v>
      </c>
    </row>
    <row r="216" spans="1:10" s="3" customFormat="1" ht="30" x14ac:dyDescent="0.25">
      <c r="A216" s="20" t="s">
        <v>74</v>
      </c>
      <c r="B216" s="108" t="s">
        <v>69</v>
      </c>
      <c r="C216" s="108"/>
      <c r="D216" s="20" t="s">
        <v>227</v>
      </c>
      <c r="E216" s="20" t="s">
        <v>228</v>
      </c>
      <c r="F216" s="20">
        <v>200602</v>
      </c>
      <c r="G216" s="20" t="s">
        <v>260</v>
      </c>
      <c r="H216" s="28">
        <v>7000</v>
      </c>
      <c r="I216" s="28">
        <v>7000</v>
      </c>
      <c r="J216" s="13">
        <v>0</v>
      </c>
    </row>
    <row r="217" spans="1:10" s="3" customFormat="1" ht="30" x14ac:dyDescent="0.25">
      <c r="A217" s="20" t="s">
        <v>74</v>
      </c>
      <c r="B217" s="108" t="s">
        <v>69</v>
      </c>
      <c r="C217" s="108"/>
      <c r="D217" s="20" t="s">
        <v>227</v>
      </c>
      <c r="E217" s="20" t="s">
        <v>228</v>
      </c>
      <c r="F217" s="20">
        <v>201100</v>
      </c>
      <c r="G217" s="20" t="s">
        <v>178</v>
      </c>
      <c r="H217" s="28">
        <v>1000</v>
      </c>
      <c r="I217" s="28">
        <v>1000</v>
      </c>
      <c r="J217" s="13">
        <v>0</v>
      </c>
    </row>
    <row r="218" spans="1:10" s="3" customFormat="1" ht="30" x14ac:dyDescent="0.25">
      <c r="A218" s="20" t="s">
        <v>74</v>
      </c>
      <c r="B218" s="108" t="s">
        <v>69</v>
      </c>
      <c r="C218" s="108"/>
      <c r="D218" s="20" t="s">
        <v>227</v>
      </c>
      <c r="E218" s="20" t="s">
        <v>228</v>
      </c>
      <c r="F218" s="20">
        <v>201300</v>
      </c>
      <c r="G218" s="20" t="s">
        <v>210</v>
      </c>
      <c r="H218" s="28">
        <v>30000</v>
      </c>
      <c r="I218" s="28">
        <v>20000</v>
      </c>
      <c r="J218" s="13">
        <v>1600</v>
      </c>
    </row>
    <row r="219" spans="1:10" s="3" customFormat="1" ht="30" x14ac:dyDescent="0.25">
      <c r="A219" s="20" t="s">
        <v>74</v>
      </c>
      <c r="B219" s="108" t="s">
        <v>69</v>
      </c>
      <c r="C219" s="108"/>
      <c r="D219" s="20" t="s">
        <v>227</v>
      </c>
      <c r="E219" s="20" t="s">
        <v>228</v>
      </c>
      <c r="F219" s="20">
        <v>201400</v>
      </c>
      <c r="G219" s="20" t="s">
        <v>180</v>
      </c>
      <c r="H219" s="28">
        <v>8000</v>
      </c>
      <c r="I219" s="28">
        <v>8000</v>
      </c>
      <c r="J219" s="13">
        <v>255</v>
      </c>
    </row>
    <row r="220" spans="1:10" s="3" customFormat="1" ht="30" x14ac:dyDescent="0.25">
      <c r="A220" s="20" t="s">
        <v>74</v>
      </c>
      <c r="B220" s="108" t="s">
        <v>69</v>
      </c>
      <c r="C220" s="108"/>
      <c r="D220" s="20" t="s">
        <v>227</v>
      </c>
      <c r="E220" s="20" t="s">
        <v>228</v>
      </c>
      <c r="F220" s="20">
        <v>203001</v>
      </c>
      <c r="G220" s="20" t="s">
        <v>250</v>
      </c>
      <c r="H220" s="28">
        <v>36000</v>
      </c>
      <c r="I220" s="28">
        <v>36000</v>
      </c>
      <c r="J220" s="13">
        <v>194.6</v>
      </c>
    </row>
    <row r="221" spans="1:10" s="3" customFormat="1" ht="30" x14ac:dyDescent="0.25">
      <c r="A221" s="20" t="s">
        <v>74</v>
      </c>
      <c r="B221" s="108" t="s">
        <v>69</v>
      </c>
      <c r="C221" s="108"/>
      <c r="D221" s="20" t="s">
        <v>227</v>
      </c>
      <c r="E221" s="20" t="s">
        <v>228</v>
      </c>
      <c r="F221" s="20">
        <v>203004</v>
      </c>
      <c r="G221" s="20" t="s">
        <v>182</v>
      </c>
      <c r="H221" s="28">
        <v>20000</v>
      </c>
      <c r="I221" s="28">
        <v>20000</v>
      </c>
      <c r="J221" s="13">
        <v>0</v>
      </c>
    </row>
    <row r="222" spans="1:10" s="3" customFormat="1" ht="30" x14ac:dyDescent="0.25">
      <c r="A222" s="20" t="s">
        <v>74</v>
      </c>
      <c r="B222" s="108" t="s">
        <v>69</v>
      </c>
      <c r="C222" s="108"/>
      <c r="D222" s="20" t="s">
        <v>227</v>
      </c>
      <c r="E222" s="20" t="s">
        <v>228</v>
      </c>
      <c r="F222" s="20" t="s">
        <v>119</v>
      </c>
      <c r="G222" s="20" t="s">
        <v>120</v>
      </c>
      <c r="H222" s="28">
        <v>5000</v>
      </c>
      <c r="I222" s="28">
        <v>5000</v>
      </c>
      <c r="J222" s="13">
        <v>1440.42</v>
      </c>
    </row>
    <row r="223" spans="1:10" s="3" customFormat="1" ht="30" x14ac:dyDescent="0.25">
      <c r="A223" s="20" t="s">
        <v>74</v>
      </c>
      <c r="B223" s="108" t="s">
        <v>69</v>
      </c>
      <c r="C223" s="108"/>
      <c r="D223" s="20" t="s">
        <v>227</v>
      </c>
      <c r="E223" s="20" t="s">
        <v>228</v>
      </c>
      <c r="F223" s="20">
        <v>592200</v>
      </c>
      <c r="G223" s="20" t="s">
        <v>333</v>
      </c>
      <c r="H223" s="28">
        <v>1000</v>
      </c>
      <c r="I223" s="28">
        <v>1000</v>
      </c>
      <c r="J223" s="13">
        <v>0</v>
      </c>
    </row>
    <row r="224" spans="1:10" s="3" customFormat="1" ht="60" x14ac:dyDescent="0.25">
      <c r="A224" s="63" t="s">
        <v>74</v>
      </c>
      <c r="B224" s="108" t="s">
        <v>69</v>
      </c>
      <c r="C224" s="108"/>
      <c r="D224" s="63" t="s">
        <v>227</v>
      </c>
      <c r="E224" s="63" t="s">
        <v>228</v>
      </c>
      <c r="F224" s="63">
        <v>850101</v>
      </c>
      <c r="G224" s="63" t="s">
        <v>126</v>
      </c>
      <c r="H224" s="28">
        <v>-33000</v>
      </c>
      <c r="I224" s="28">
        <v>-33000</v>
      </c>
      <c r="J224" s="13">
        <v>-33028.230000000003</v>
      </c>
    </row>
    <row r="225" spans="1:10" s="3" customFormat="1" x14ac:dyDescent="0.25">
      <c r="A225" s="97" t="s">
        <v>332</v>
      </c>
      <c r="B225" s="97"/>
      <c r="C225" s="97"/>
      <c r="D225" s="97"/>
      <c r="E225" s="97"/>
      <c r="F225" s="97"/>
      <c r="G225" s="97"/>
      <c r="H225" s="28">
        <f>SUM(H196:H224)</f>
        <v>2529000</v>
      </c>
      <c r="I225" s="28">
        <f t="shared" ref="I225:J225" si="6">SUM(I196:I224)</f>
        <v>1727000</v>
      </c>
      <c r="J225" s="28">
        <f t="shared" si="6"/>
        <v>1397995.43</v>
      </c>
    </row>
    <row r="226" spans="1:10" s="3" customFormat="1" x14ac:dyDescent="0.25">
      <c r="A226" s="98" t="s">
        <v>293</v>
      </c>
      <c r="B226" s="98"/>
      <c r="C226" s="98"/>
      <c r="D226" s="98"/>
      <c r="E226" s="98"/>
      <c r="F226" s="98"/>
      <c r="G226" s="98"/>
      <c r="H226" s="29">
        <f>H52+H170+H195+H225</f>
        <v>32875000</v>
      </c>
      <c r="I226" s="29">
        <f>I52+I170+I195+I225</f>
        <v>17997400</v>
      </c>
      <c r="J226" s="29">
        <f>J52+J170+J195+J225</f>
        <v>15505805.959999999</v>
      </c>
    </row>
    <row r="227" spans="1:10" s="3" customFormat="1" ht="45" x14ac:dyDescent="0.25">
      <c r="A227" s="20" t="s">
        <v>74</v>
      </c>
      <c r="B227" s="108" t="s">
        <v>69</v>
      </c>
      <c r="C227" s="108"/>
      <c r="D227" s="20" t="s">
        <v>127</v>
      </c>
      <c r="E227" s="20" t="s">
        <v>128</v>
      </c>
      <c r="F227" s="20">
        <v>710103</v>
      </c>
      <c r="G227" s="20" t="s">
        <v>150</v>
      </c>
      <c r="H227" s="28">
        <v>16500</v>
      </c>
      <c r="I227" s="28">
        <v>16500</v>
      </c>
      <c r="J227" s="13"/>
    </row>
    <row r="228" spans="1:10" s="3" customFormat="1" ht="45" x14ac:dyDescent="0.25">
      <c r="A228" s="20" t="s">
        <v>74</v>
      </c>
      <c r="B228" s="108" t="s">
        <v>69</v>
      </c>
      <c r="C228" s="108"/>
      <c r="D228" s="20" t="s">
        <v>127</v>
      </c>
      <c r="E228" s="20" t="s">
        <v>128</v>
      </c>
      <c r="F228" s="20">
        <v>710130</v>
      </c>
      <c r="G228" s="20" t="s">
        <v>278</v>
      </c>
      <c r="H228" s="28">
        <v>0</v>
      </c>
      <c r="I228" s="28">
        <v>0</v>
      </c>
      <c r="J228" s="13"/>
    </row>
    <row r="229" spans="1:10" s="3" customFormat="1" x14ac:dyDescent="0.25">
      <c r="A229" s="97" t="s">
        <v>329</v>
      </c>
      <c r="B229" s="97"/>
      <c r="C229" s="97"/>
      <c r="D229" s="97"/>
      <c r="E229" s="97"/>
      <c r="F229" s="97"/>
      <c r="G229" s="97"/>
      <c r="H229" s="28">
        <f>SUM(H227:H228)</f>
        <v>16500</v>
      </c>
      <c r="I229" s="28">
        <f t="shared" ref="I229:J229" si="7">SUM(I227:I228)</f>
        <v>16500</v>
      </c>
      <c r="J229" s="28">
        <f t="shared" si="7"/>
        <v>0</v>
      </c>
    </row>
    <row r="230" spans="1:10" s="3" customFormat="1" ht="30" x14ac:dyDescent="0.25">
      <c r="A230" s="20" t="s">
        <v>74</v>
      </c>
      <c r="B230" s="108" t="s">
        <v>69</v>
      </c>
      <c r="C230" s="108"/>
      <c r="D230" s="20" t="s">
        <v>183</v>
      </c>
      <c r="E230" s="20" t="s">
        <v>184</v>
      </c>
      <c r="F230" s="20">
        <v>710101</v>
      </c>
      <c r="G230" s="20" t="s">
        <v>222</v>
      </c>
      <c r="H230" s="28">
        <v>0</v>
      </c>
      <c r="I230" s="28">
        <v>0</v>
      </c>
      <c r="J230" s="28"/>
    </row>
    <row r="231" spans="1:10" s="3" customFormat="1" ht="30" x14ac:dyDescent="0.25">
      <c r="A231" s="20" t="s">
        <v>74</v>
      </c>
      <c r="B231" s="108" t="s">
        <v>69</v>
      </c>
      <c r="C231" s="108"/>
      <c r="D231" s="20" t="s">
        <v>183</v>
      </c>
      <c r="E231" s="20" t="s">
        <v>184</v>
      </c>
      <c r="F231" s="20">
        <v>710103</v>
      </c>
      <c r="G231" s="20" t="s">
        <v>150</v>
      </c>
      <c r="H231" s="28">
        <v>0</v>
      </c>
      <c r="I231" s="28">
        <v>0</v>
      </c>
      <c r="J231" s="28"/>
    </row>
    <row r="232" spans="1:10" s="3" customFormat="1" ht="30" x14ac:dyDescent="0.25">
      <c r="A232" s="20" t="s">
        <v>74</v>
      </c>
      <c r="B232" s="108" t="s">
        <v>69</v>
      </c>
      <c r="C232" s="108"/>
      <c r="D232" s="20" t="s">
        <v>183</v>
      </c>
      <c r="E232" s="20" t="s">
        <v>184</v>
      </c>
      <c r="F232" s="20">
        <v>710130</v>
      </c>
      <c r="G232" s="20" t="s">
        <v>278</v>
      </c>
      <c r="H232" s="28">
        <v>110000</v>
      </c>
      <c r="I232" s="28">
        <v>75000</v>
      </c>
      <c r="J232" s="28">
        <v>2850</v>
      </c>
    </row>
    <row r="233" spans="1:10" s="3" customFormat="1" ht="30" x14ac:dyDescent="0.25">
      <c r="A233" s="20" t="s">
        <v>74</v>
      </c>
      <c r="B233" s="108" t="s">
        <v>69</v>
      </c>
      <c r="C233" s="108"/>
      <c r="D233" s="20" t="s">
        <v>183</v>
      </c>
      <c r="E233" s="20" t="s">
        <v>184</v>
      </c>
      <c r="F233" s="20">
        <v>710300</v>
      </c>
      <c r="G233" s="20" t="s">
        <v>254</v>
      </c>
      <c r="H233" s="28">
        <v>269000</v>
      </c>
      <c r="I233" s="28">
        <v>155000</v>
      </c>
      <c r="J233" s="28"/>
    </row>
    <row r="234" spans="1:10" s="3" customFormat="1" ht="60" x14ac:dyDescent="0.25">
      <c r="A234" s="20" t="s">
        <v>74</v>
      </c>
      <c r="B234" s="108" t="s">
        <v>69</v>
      </c>
      <c r="C234" s="108"/>
      <c r="D234" s="20" t="s">
        <v>183</v>
      </c>
      <c r="E234" s="20" t="s">
        <v>184</v>
      </c>
      <c r="F234" s="20" t="s">
        <v>225</v>
      </c>
      <c r="G234" s="20" t="s">
        <v>226</v>
      </c>
      <c r="H234" s="28">
        <v>0</v>
      </c>
      <c r="I234" s="28">
        <v>0</v>
      </c>
      <c r="J234" s="13"/>
    </row>
    <row r="235" spans="1:10" s="3" customFormat="1" ht="30" x14ac:dyDescent="0.25">
      <c r="A235" s="20" t="s">
        <v>74</v>
      </c>
      <c r="B235" s="108" t="s">
        <v>69</v>
      </c>
      <c r="C235" s="108"/>
      <c r="D235" s="20" t="s">
        <v>185</v>
      </c>
      <c r="E235" s="20" t="s">
        <v>186</v>
      </c>
      <c r="F235" s="20">
        <v>710102</v>
      </c>
      <c r="G235" s="20" t="s">
        <v>277</v>
      </c>
      <c r="H235" s="28">
        <v>0</v>
      </c>
      <c r="I235" s="28">
        <v>0</v>
      </c>
      <c r="J235" s="28"/>
    </row>
    <row r="236" spans="1:10" s="3" customFormat="1" ht="30" x14ac:dyDescent="0.25">
      <c r="A236" s="20" t="s">
        <v>74</v>
      </c>
      <c r="B236" s="108" t="s">
        <v>69</v>
      </c>
      <c r="C236" s="108"/>
      <c r="D236" s="20" t="s">
        <v>185</v>
      </c>
      <c r="E236" s="20" t="s">
        <v>186</v>
      </c>
      <c r="F236" s="20">
        <v>710103</v>
      </c>
      <c r="G236" s="20" t="s">
        <v>150</v>
      </c>
      <c r="H236" s="28">
        <v>0</v>
      </c>
      <c r="I236" s="28">
        <v>0</v>
      </c>
      <c r="J236" s="28"/>
    </row>
    <row r="237" spans="1:10" s="3" customFormat="1" ht="30" x14ac:dyDescent="0.25">
      <c r="A237" s="20" t="s">
        <v>74</v>
      </c>
      <c r="B237" s="108" t="s">
        <v>69</v>
      </c>
      <c r="C237" s="108"/>
      <c r="D237" s="20" t="s">
        <v>185</v>
      </c>
      <c r="E237" s="20" t="s">
        <v>186</v>
      </c>
      <c r="F237" s="20">
        <v>710130</v>
      </c>
      <c r="G237" s="20" t="s">
        <v>278</v>
      </c>
      <c r="H237" s="28">
        <v>356000</v>
      </c>
      <c r="I237" s="28">
        <v>0</v>
      </c>
      <c r="J237" s="28"/>
    </row>
    <row r="238" spans="1:10" s="3" customFormat="1" x14ac:dyDescent="0.25">
      <c r="A238" s="97" t="s">
        <v>330</v>
      </c>
      <c r="B238" s="97"/>
      <c r="C238" s="97"/>
      <c r="D238" s="97"/>
      <c r="E238" s="97"/>
      <c r="F238" s="97"/>
      <c r="G238" s="97"/>
      <c r="H238" s="28">
        <f>SUM(H230:H237)</f>
        <v>735000</v>
      </c>
      <c r="I238" s="28">
        <f>SUM(I230:I237)</f>
        <v>230000</v>
      </c>
      <c r="J238" s="28">
        <f>SUM(J230:J237)</f>
        <v>2850</v>
      </c>
    </row>
    <row r="239" spans="1:10" s="3" customFormat="1" ht="28.9" customHeight="1" x14ac:dyDescent="0.25">
      <c r="A239" s="20" t="s">
        <v>74</v>
      </c>
      <c r="B239" s="108" t="s">
        <v>69</v>
      </c>
      <c r="C239" s="108"/>
      <c r="D239" s="20" t="s">
        <v>227</v>
      </c>
      <c r="E239" s="20" t="s">
        <v>228</v>
      </c>
      <c r="F239" s="20">
        <v>710101</v>
      </c>
      <c r="G239" s="20" t="s">
        <v>222</v>
      </c>
      <c r="H239" s="28">
        <v>0</v>
      </c>
      <c r="I239" s="28">
        <v>0</v>
      </c>
      <c r="J239" s="13">
        <v>0</v>
      </c>
    </row>
    <row r="240" spans="1:10" s="3" customFormat="1" ht="30" x14ac:dyDescent="0.25">
      <c r="A240" s="20" t="s">
        <v>74</v>
      </c>
      <c r="B240" s="108" t="s">
        <v>69</v>
      </c>
      <c r="C240" s="108"/>
      <c r="D240" s="20" t="s">
        <v>227</v>
      </c>
      <c r="E240" s="20" t="s">
        <v>228</v>
      </c>
      <c r="F240" s="20">
        <v>710102</v>
      </c>
      <c r="G240" s="20" t="s">
        <v>277</v>
      </c>
      <c r="H240" s="28">
        <v>220000</v>
      </c>
      <c r="I240" s="28">
        <v>220000</v>
      </c>
      <c r="J240" s="13">
        <v>220000</v>
      </c>
    </row>
    <row r="241" spans="1:10" s="3" customFormat="1" ht="29.45" customHeight="1" x14ac:dyDescent="0.25">
      <c r="A241" s="20" t="s">
        <v>74</v>
      </c>
      <c r="B241" s="108" t="s">
        <v>69</v>
      </c>
      <c r="C241" s="108"/>
      <c r="D241" s="20" t="s">
        <v>227</v>
      </c>
      <c r="E241" s="20" t="s">
        <v>228</v>
      </c>
      <c r="F241" s="20">
        <v>710130</v>
      </c>
      <c r="G241" s="20" t="s">
        <v>278</v>
      </c>
      <c r="H241" s="28">
        <v>30000</v>
      </c>
      <c r="I241" s="28">
        <v>30000</v>
      </c>
      <c r="J241" s="13">
        <v>29999.9</v>
      </c>
    </row>
    <row r="242" spans="1:10" s="3" customFormat="1" x14ac:dyDescent="0.25">
      <c r="A242" s="97" t="s">
        <v>332</v>
      </c>
      <c r="B242" s="97"/>
      <c r="C242" s="97"/>
      <c r="D242" s="97"/>
      <c r="E242" s="97"/>
      <c r="F242" s="97"/>
      <c r="G242" s="97"/>
      <c r="H242" s="28">
        <f>SUM(H239:H241)</f>
        <v>250000</v>
      </c>
      <c r="I242" s="28">
        <f>SUM(I239:I241)</f>
        <v>250000</v>
      </c>
      <c r="J242" s="28">
        <f>SUM(J239:J241)</f>
        <v>249999.9</v>
      </c>
    </row>
    <row r="243" spans="1:10" s="3" customFormat="1" x14ac:dyDescent="0.25">
      <c r="A243" s="98" t="s">
        <v>294</v>
      </c>
      <c r="B243" s="98"/>
      <c r="C243" s="98"/>
      <c r="D243" s="98"/>
      <c r="E243" s="98"/>
      <c r="F243" s="98"/>
      <c r="G243" s="98"/>
      <c r="H243" s="29">
        <f>H229+H238+H242</f>
        <v>1001500</v>
      </c>
      <c r="I243" s="29">
        <f>I229+I238+I242</f>
        <v>496500</v>
      </c>
      <c r="J243" s="29">
        <f>J229+J238+J242</f>
        <v>252849.9</v>
      </c>
    </row>
    <row r="244" spans="1:10" s="3" customFormat="1" x14ac:dyDescent="0.25">
      <c r="A244" s="101" t="s">
        <v>337</v>
      </c>
      <c r="B244" s="101"/>
      <c r="C244" s="101"/>
      <c r="D244" s="101"/>
      <c r="E244" s="101"/>
      <c r="F244" s="101"/>
      <c r="G244" s="101"/>
      <c r="H244" s="16">
        <f>H226+H243</f>
        <v>33876500</v>
      </c>
      <c r="I244" s="16">
        <f>I226+I243</f>
        <v>18493900</v>
      </c>
      <c r="J244" s="16">
        <f>J226+J243</f>
        <v>15758655.859999999</v>
      </c>
    </row>
    <row r="245" spans="1:10" s="2" customFormat="1" x14ac:dyDescent="0.25">
      <c r="A245" s="102" t="s">
        <v>312</v>
      </c>
      <c r="B245" s="102"/>
      <c r="C245" s="102"/>
      <c r="D245" s="102"/>
      <c r="E245" s="102"/>
      <c r="F245" s="102"/>
      <c r="G245" s="102"/>
      <c r="H245" s="16">
        <f>H23-H244</f>
        <v>0</v>
      </c>
      <c r="I245" s="16">
        <f>I23-I244</f>
        <v>0</v>
      </c>
      <c r="J245" s="16">
        <f>J23-J244</f>
        <v>1600396.9299999997</v>
      </c>
    </row>
    <row r="246" spans="1:10" s="2" customFormat="1" x14ac:dyDescent="0.25">
      <c r="A246" s="98" t="s">
        <v>293</v>
      </c>
      <c r="B246" s="98"/>
      <c r="C246" s="98"/>
      <c r="D246" s="98"/>
      <c r="E246" s="98"/>
      <c r="F246" s="98"/>
      <c r="G246" s="98"/>
      <c r="H246" s="35">
        <f>H19-H226</f>
        <v>0</v>
      </c>
      <c r="I246" s="35">
        <f>I19-I226</f>
        <v>0</v>
      </c>
      <c r="J246" s="35">
        <f>J19-J226</f>
        <v>1600396.83</v>
      </c>
    </row>
    <row r="247" spans="1:10" s="2" customFormat="1" x14ac:dyDescent="0.25">
      <c r="A247" s="98" t="s">
        <v>294</v>
      </c>
      <c r="B247" s="98"/>
      <c r="C247" s="98"/>
      <c r="D247" s="98"/>
      <c r="E247" s="98"/>
      <c r="F247" s="98"/>
      <c r="G247" s="98"/>
      <c r="H247" s="35">
        <f>H22-H243</f>
        <v>0</v>
      </c>
      <c r="I247" s="35">
        <f>I22-I243</f>
        <v>0</v>
      </c>
      <c r="J247" s="35">
        <f>J22-J243</f>
        <v>0.10000000000582077</v>
      </c>
    </row>
    <row r="248" spans="1:10" s="2" customFormat="1" x14ac:dyDescent="0.25">
      <c r="A248" s="14"/>
      <c r="B248" s="14"/>
      <c r="C248" s="14"/>
      <c r="D248" s="14"/>
      <c r="E248" s="14"/>
      <c r="F248" s="14"/>
      <c r="G248" s="14"/>
      <c r="H248" s="36"/>
      <c r="I248" s="36"/>
      <c r="J248" s="36"/>
    </row>
    <row r="249" spans="1:10" s="2" customFormat="1" x14ac:dyDescent="0.25">
      <c r="A249" s="14"/>
      <c r="B249" s="14"/>
      <c r="C249" s="14"/>
      <c r="D249" s="14"/>
      <c r="E249" s="14"/>
      <c r="F249" s="14"/>
      <c r="G249" s="14"/>
      <c r="H249" s="36"/>
      <c r="I249" s="36"/>
      <c r="J249" s="36"/>
    </row>
    <row r="250" spans="1:10" x14ac:dyDescent="0.25">
      <c r="A250" s="33"/>
      <c r="B250" s="33"/>
      <c r="C250" s="33"/>
      <c r="D250" s="33"/>
      <c r="E250" s="33"/>
      <c r="F250" s="33"/>
      <c r="G250" s="33"/>
      <c r="H250" s="34"/>
      <c r="I250" s="34"/>
      <c r="J250" s="34"/>
    </row>
    <row r="251" spans="1:10" x14ac:dyDescent="0.25">
      <c r="A251" s="100" t="s">
        <v>269</v>
      </c>
      <c r="B251" s="100"/>
      <c r="C251" s="100"/>
      <c r="D251" s="100"/>
      <c r="E251" s="100"/>
      <c r="F251" s="1"/>
      <c r="G251" s="1"/>
      <c r="H251" s="1"/>
      <c r="I251" s="1"/>
      <c r="J251" s="1"/>
    </row>
    <row r="252" spans="1:10" x14ac:dyDescent="0.25">
      <c r="A252" s="100" t="s">
        <v>356</v>
      </c>
      <c r="B252" s="100"/>
      <c r="C252" s="100"/>
      <c r="D252" s="100"/>
      <c r="E252" s="100"/>
      <c r="F252" s="1"/>
      <c r="G252" s="1"/>
      <c r="H252" s="1"/>
      <c r="I252" s="1"/>
      <c r="J252" s="1"/>
    </row>
    <row r="253" spans="1:10" x14ac:dyDescent="0.25">
      <c r="A253" s="1"/>
      <c r="B253" s="1"/>
      <c r="C253" s="1"/>
      <c r="D253" s="1"/>
      <c r="E253" s="1"/>
      <c r="F253" s="1"/>
      <c r="G253" s="100" t="s">
        <v>270</v>
      </c>
      <c r="H253" s="100"/>
      <c r="I253" s="100"/>
      <c r="J253" s="100"/>
    </row>
    <row r="254" spans="1:10" x14ac:dyDescent="0.25">
      <c r="A254" s="1"/>
      <c r="B254" s="1"/>
      <c r="C254" s="1"/>
      <c r="D254" s="1"/>
      <c r="E254" s="1"/>
      <c r="F254" s="1"/>
      <c r="G254" s="100" t="s">
        <v>338</v>
      </c>
      <c r="H254" s="100"/>
      <c r="I254" s="100"/>
      <c r="J254" s="100"/>
    </row>
    <row r="255" spans="1:10" x14ac:dyDescent="0.25">
      <c r="A255" s="1"/>
      <c r="B255" s="1"/>
      <c r="C255" s="1"/>
      <c r="D255" s="1"/>
      <c r="E255" s="1"/>
      <c r="F255" s="1"/>
      <c r="G255" s="100" t="s">
        <v>386</v>
      </c>
      <c r="H255" s="100"/>
      <c r="I255" s="100"/>
      <c r="J255" s="100"/>
    </row>
    <row r="256" spans="1:10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</row>
  </sheetData>
  <mergeCells count="249">
    <mergeCell ref="B90:C90"/>
    <mergeCell ref="B169:C169"/>
    <mergeCell ref="F3:J3"/>
    <mergeCell ref="F4:J4"/>
    <mergeCell ref="F2:J2"/>
    <mergeCell ref="B109:C109"/>
    <mergeCell ref="B110:C110"/>
    <mergeCell ref="B111:C111"/>
    <mergeCell ref="B112:C112"/>
    <mergeCell ref="B92:C92"/>
    <mergeCell ref="B94:C94"/>
    <mergeCell ref="B57:C57"/>
    <mergeCell ref="B56:C56"/>
    <mergeCell ref="B59:C59"/>
    <mergeCell ref="B66:C66"/>
    <mergeCell ref="B88:C88"/>
    <mergeCell ref="B86:C86"/>
    <mergeCell ref="B70:C70"/>
    <mergeCell ref="B72:C72"/>
    <mergeCell ref="B76:C76"/>
    <mergeCell ref="B77:C77"/>
    <mergeCell ref="B82:C82"/>
    <mergeCell ref="B84:C84"/>
    <mergeCell ref="B79:C79"/>
    <mergeCell ref="B106:C106"/>
    <mergeCell ref="B107:C107"/>
    <mergeCell ref="B104:C104"/>
    <mergeCell ref="B93:C93"/>
    <mergeCell ref="B97:C97"/>
    <mergeCell ref="B147:C147"/>
    <mergeCell ref="B151:C151"/>
    <mergeCell ref="B127:C127"/>
    <mergeCell ref="B129:C129"/>
    <mergeCell ref="B95:C95"/>
    <mergeCell ref="B137:C137"/>
    <mergeCell ref="B139:C139"/>
    <mergeCell ref="B113:C113"/>
    <mergeCell ref="B118:C118"/>
    <mergeCell ref="B119:C119"/>
    <mergeCell ref="B120:C120"/>
    <mergeCell ref="B121:C121"/>
    <mergeCell ref="B124:C124"/>
    <mergeCell ref="B114:C114"/>
    <mergeCell ref="B115:C115"/>
    <mergeCell ref="B116:C116"/>
    <mergeCell ref="B117:C117"/>
    <mergeCell ref="B96:C96"/>
    <mergeCell ref="B91:C91"/>
    <mergeCell ref="B98:C98"/>
    <mergeCell ref="B99:C99"/>
    <mergeCell ref="B103:C103"/>
    <mergeCell ref="B100:C100"/>
    <mergeCell ref="B101:C101"/>
    <mergeCell ref="B102:C102"/>
    <mergeCell ref="B105:C105"/>
    <mergeCell ref="G253:J253"/>
    <mergeCell ref="A195:G195"/>
    <mergeCell ref="A225:G225"/>
    <mergeCell ref="B173:C173"/>
    <mergeCell ref="B174:C174"/>
    <mergeCell ref="B176:C176"/>
    <mergeCell ref="B142:C142"/>
    <mergeCell ref="B143:C143"/>
    <mergeCell ref="B146:C146"/>
    <mergeCell ref="B148:C148"/>
    <mergeCell ref="B149:C149"/>
    <mergeCell ref="B153:C153"/>
    <mergeCell ref="B158:C158"/>
    <mergeCell ref="B168:C168"/>
    <mergeCell ref="B200:C200"/>
    <mergeCell ref="B152:C152"/>
    <mergeCell ref="G254:J254"/>
    <mergeCell ref="G255:J255"/>
    <mergeCell ref="B236:C236"/>
    <mergeCell ref="B237:C237"/>
    <mergeCell ref="B122:C122"/>
    <mergeCell ref="B123:C123"/>
    <mergeCell ref="B125:C125"/>
    <mergeCell ref="B126:C126"/>
    <mergeCell ref="B128:C128"/>
    <mergeCell ref="B131:C131"/>
    <mergeCell ref="B132:C132"/>
    <mergeCell ref="B133:C133"/>
    <mergeCell ref="B134:C134"/>
    <mergeCell ref="B136:C136"/>
    <mergeCell ref="B138:C138"/>
    <mergeCell ref="B144:C144"/>
    <mergeCell ref="B140:C140"/>
    <mergeCell ref="B141:C141"/>
    <mergeCell ref="B145:C145"/>
    <mergeCell ref="B166:C166"/>
    <mergeCell ref="B160:C160"/>
    <mergeCell ref="B150:C150"/>
    <mergeCell ref="B155:C155"/>
    <mergeCell ref="A170:G170"/>
    <mergeCell ref="A19:G19"/>
    <mergeCell ref="B20:C20"/>
    <mergeCell ref="B21:C21"/>
    <mergeCell ref="A22:G22"/>
    <mergeCell ref="B25:C25"/>
    <mergeCell ref="B26:C26"/>
    <mergeCell ref="B35:C35"/>
    <mergeCell ref="B38:C38"/>
    <mergeCell ref="B161:C161"/>
    <mergeCell ref="B39:C39"/>
    <mergeCell ref="B40:C40"/>
    <mergeCell ref="B49:C49"/>
    <mergeCell ref="B50:C50"/>
    <mergeCell ref="A23:G23"/>
    <mergeCell ref="B24:C24"/>
    <mergeCell ref="B28:C28"/>
    <mergeCell ref="B31:C31"/>
    <mergeCell ref="B32:C32"/>
    <mergeCell ref="B34:C34"/>
    <mergeCell ref="B130:C130"/>
    <mergeCell ref="B135:C135"/>
    <mergeCell ref="B27:C27"/>
    <mergeCell ref="B108:C108"/>
    <mergeCell ref="B89:C89"/>
    <mergeCell ref="B12:C12"/>
    <mergeCell ref="B14:C14"/>
    <mergeCell ref="B15:C15"/>
    <mergeCell ref="B17:C17"/>
    <mergeCell ref="B18:C18"/>
    <mergeCell ref="A6:J6"/>
    <mergeCell ref="A7:J7"/>
    <mergeCell ref="A8:J8"/>
    <mergeCell ref="B10:C10"/>
    <mergeCell ref="B16:C16"/>
    <mergeCell ref="B13:C13"/>
    <mergeCell ref="B11:C11"/>
    <mergeCell ref="B29:C29"/>
    <mergeCell ref="B30:C30"/>
    <mergeCell ref="B33:C33"/>
    <mergeCell ref="B36:C36"/>
    <mergeCell ref="B37:C37"/>
    <mergeCell ref="B41:C41"/>
    <mergeCell ref="B42:C42"/>
    <mergeCell ref="B43:C43"/>
    <mergeCell ref="B44:C44"/>
    <mergeCell ref="B45:C45"/>
    <mergeCell ref="B46:C46"/>
    <mergeCell ref="B47:C47"/>
    <mergeCell ref="B51:C51"/>
    <mergeCell ref="B53:C53"/>
    <mergeCell ref="B54:C54"/>
    <mergeCell ref="B58:C58"/>
    <mergeCell ref="B60:C60"/>
    <mergeCell ref="B61:C61"/>
    <mergeCell ref="B85:C85"/>
    <mergeCell ref="B87:C87"/>
    <mergeCell ref="B48:C48"/>
    <mergeCell ref="A52:G52"/>
    <mergeCell ref="B62:C62"/>
    <mergeCell ref="B67:C67"/>
    <mergeCell ref="B71:C71"/>
    <mergeCell ref="B73:C73"/>
    <mergeCell ref="B75:C75"/>
    <mergeCell ref="B78:C78"/>
    <mergeCell ref="B63:C63"/>
    <mergeCell ref="B55:C55"/>
    <mergeCell ref="B74:C74"/>
    <mergeCell ref="B64:C64"/>
    <mergeCell ref="B65:C65"/>
    <mergeCell ref="B68:C68"/>
    <mergeCell ref="B69:C69"/>
    <mergeCell ref="B80:C80"/>
    <mergeCell ref="B81:C81"/>
    <mergeCell ref="B83:C83"/>
    <mergeCell ref="B154:C154"/>
    <mergeCell ref="B159:C159"/>
    <mergeCell ref="B163:C163"/>
    <mergeCell ref="B156:C156"/>
    <mergeCell ref="B157:C157"/>
    <mergeCell ref="B164:C164"/>
    <mergeCell ref="B162:C162"/>
    <mergeCell ref="B167:C167"/>
    <mergeCell ref="A252:E252"/>
    <mergeCell ref="B206:C206"/>
    <mergeCell ref="B207:C207"/>
    <mergeCell ref="B208:C208"/>
    <mergeCell ref="B209:C209"/>
    <mergeCell ref="B214:C214"/>
    <mergeCell ref="B215:C215"/>
    <mergeCell ref="B210:C210"/>
    <mergeCell ref="B213:C213"/>
    <mergeCell ref="B216:C216"/>
    <mergeCell ref="B217:C217"/>
    <mergeCell ref="B218:C218"/>
    <mergeCell ref="B219:C219"/>
    <mergeCell ref="B220:C220"/>
    <mergeCell ref="B221:C221"/>
    <mergeCell ref="B223:C223"/>
    <mergeCell ref="B239:C239"/>
    <mergeCell ref="A242:G242"/>
    <mergeCell ref="B230:C230"/>
    <mergeCell ref="A251:E251"/>
    <mergeCell ref="A238:G238"/>
    <mergeCell ref="B235:C235"/>
    <mergeCell ref="B224:C224"/>
    <mergeCell ref="A226:G226"/>
    <mergeCell ref="B172:C172"/>
    <mergeCell ref="B188:C188"/>
    <mergeCell ref="B193:C193"/>
    <mergeCell ref="A244:G244"/>
    <mergeCell ref="A245:G245"/>
    <mergeCell ref="B187:C187"/>
    <mergeCell ref="B196:C196"/>
    <mergeCell ref="B199:C199"/>
    <mergeCell ref="B232:C232"/>
    <mergeCell ref="B233:C233"/>
    <mergeCell ref="B228:C228"/>
    <mergeCell ref="A229:G229"/>
    <mergeCell ref="B171:C171"/>
    <mergeCell ref="B175:C175"/>
    <mergeCell ref="B178:C178"/>
    <mergeCell ref="B203:C203"/>
    <mergeCell ref="B204:C204"/>
    <mergeCell ref="B205:C205"/>
    <mergeCell ref="B222:C222"/>
    <mergeCell ref="B211:C211"/>
    <mergeCell ref="B212:C212"/>
    <mergeCell ref="B179:C179"/>
    <mergeCell ref="B180:C180"/>
    <mergeCell ref="B184:C184"/>
    <mergeCell ref="B165:C165"/>
    <mergeCell ref="B177:C177"/>
    <mergeCell ref="B198:C198"/>
    <mergeCell ref="B234:C234"/>
    <mergeCell ref="A243:G243"/>
    <mergeCell ref="A247:G247"/>
    <mergeCell ref="B240:C240"/>
    <mergeCell ref="B241:C241"/>
    <mergeCell ref="A246:G246"/>
    <mergeCell ref="B201:C201"/>
    <mergeCell ref="B202:C202"/>
    <mergeCell ref="B227:C227"/>
    <mergeCell ref="B231:C231"/>
    <mergeCell ref="B186:C186"/>
    <mergeCell ref="B189:C189"/>
    <mergeCell ref="B190:C190"/>
    <mergeCell ref="B191:C191"/>
    <mergeCell ref="B192:C192"/>
    <mergeCell ref="B197:C197"/>
    <mergeCell ref="B181:C181"/>
    <mergeCell ref="B182:C182"/>
    <mergeCell ref="B183:C183"/>
    <mergeCell ref="B185:C185"/>
    <mergeCell ref="B194:C194"/>
  </mergeCells>
  <pageMargins left="0.31496062992126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SURSA A</vt:lpstr>
      <vt:lpstr>SURSA C</vt:lpstr>
      <vt:lpstr>SURSA D</vt:lpstr>
      <vt:lpstr>SURSA F</vt:lpstr>
      <vt:lpstr>SURSA G</vt:lpstr>
      <vt:lpstr>'SURSA A'!Print_Titles</vt:lpstr>
      <vt:lpstr>'SURSA D'!Print_Titles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2022-07-11T13:13:22Z</dcterms:modified>
</cp:coreProperties>
</file>