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60"/>
  </bookViews>
  <sheets>
    <sheet name="ANEXA 1 A" sheetId="2" r:id="rId1"/>
    <sheet name="ANEXA 2 C" sheetId="3" r:id="rId2"/>
    <sheet name="ANEXA 3 D" sheetId="4" r:id="rId3"/>
    <sheet name="ANEXA 4 E" sheetId="5" r:id="rId4"/>
    <sheet name="ANEXA 5 F" sheetId="7" r:id="rId5"/>
    <sheet name="ANEXA 6 G" sheetId="6" r:id="rId6"/>
  </sheets>
  <definedNames>
    <definedName name="page\x2dtotal">#REF!</definedName>
    <definedName name="page\x2dtotal\x2dmaster0">#REF!</definedName>
    <definedName name="_xlnm.Print_Titles" localSheetId="0">'ANEXA 1 A'!$10:$10</definedName>
    <definedName name="_xlnm.Print_Titles" localSheetId="1">'ANEXA 2 C'!$12:$12</definedName>
    <definedName name="_xlnm.Print_Titles" localSheetId="2">'ANEXA 3 D'!$13:$13</definedName>
    <definedName name="_xlnm.Print_Titles" localSheetId="3">'ANEXA 4 E'!$12:$12</definedName>
    <definedName name="_xlnm.Print_Titles" localSheetId="4">'ANEXA 5 F'!$13:$13</definedName>
    <definedName name="_xlnm.Print_Titles" localSheetId="5">'ANEXA 6 G'!$11:$11</definedName>
  </definedNames>
  <calcPr calcId="162913"/>
</workbook>
</file>

<file path=xl/calcChain.xml><?xml version="1.0" encoding="utf-8"?>
<calcChain xmlns="http://schemas.openxmlformats.org/spreadsheetml/2006/main">
  <c r="I215" i="6" l="1"/>
  <c r="J215" i="6"/>
  <c r="H215" i="6"/>
  <c r="I183" i="6"/>
  <c r="J183" i="6"/>
  <c r="H183" i="6"/>
  <c r="I95" i="7" l="1"/>
  <c r="J95" i="7"/>
  <c r="H95" i="7"/>
  <c r="I28" i="4"/>
  <c r="J28" i="4"/>
  <c r="H28" i="4"/>
  <c r="I27" i="4"/>
  <c r="J27" i="4"/>
  <c r="H27" i="4"/>
  <c r="I21" i="4"/>
  <c r="J21" i="4"/>
  <c r="H21" i="4"/>
  <c r="I19" i="3" l="1"/>
  <c r="J19" i="3"/>
  <c r="H19" i="3"/>
  <c r="J17" i="3"/>
  <c r="I17" i="3"/>
  <c r="I20" i="3" s="1"/>
  <c r="H17" i="3"/>
  <c r="H20" i="3" s="1"/>
  <c r="I351" i="2"/>
  <c r="J351" i="2"/>
  <c r="I426" i="2"/>
  <c r="J426" i="2"/>
  <c r="J310" i="2"/>
  <c r="I310" i="2"/>
  <c r="I419" i="2"/>
  <c r="J419" i="2"/>
  <c r="H419" i="2"/>
  <c r="I372" i="2"/>
  <c r="J372" i="2"/>
  <c r="H372" i="2"/>
  <c r="I360" i="2"/>
  <c r="J360" i="2"/>
  <c r="H360" i="2"/>
  <c r="J20" i="3" l="1"/>
  <c r="I156" i="2"/>
  <c r="J156" i="2"/>
  <c r="H156" i="2"/>
  <c r="I114" i="2"/>
  <c r="J114" i="2"/>
  <c r="H114" i="2"/>
  <c r="I18" i="6" l="1"/>
  <c r="J18" i="6"/>
  <c r="I16" i="6"/>
  <c r="J16" i="6"/>
  <c r="I37" i="7"/>
  <c r="J37" i="7"/>
  <c r="I27" i="7"/>
  <c r="J27" i="7"/>
  <c r="H27" i="7"/>
  <c r="I14" i="5"/>
  <c r="J14" i="5"/>
  <c r="I17" i="4"/>
  <c r="J17" i="4"/>
  <c r="I14" i="3"/>
  <c r="J14" i="3"/>
  <c r="I53" i="2"/>
  <c r="J53" i="2"/>
  <c r="I35" i="2"/>
  <c r="J35" i="2"/>
  <c r="H17" i="4"/>
  <c r="H53" i="2"/>
  <c r="I375" i="2" l="1"/>
  <c r="J375" i="2"/>
  <c r="H375" i="2"/>
  <c r="I225" i="6" l="1"/>
  <c r="J225" i="6"/>
  <c r="H225" i="6"/>
  <c r="H351" i="2" l="1"/>
  <c r="H310" i="2" l="1"/>
  <c r="J158" i="2" l="1"/>
  <c r="I158" i="2"/>
  <c r="H158" i="2"/>
  <c r="J387" i="2" l="1"/>
  <c r="I387" i="2"/>
  <c r="H387" i="2"/>
  <c r="J229" i="6" l="1"/>
  <c r="I229" i="6"/>
  <c r="H229" i="6"/>
  <c r="I158" i="6"/>
  <c r="J158" i="6"/>
  <c r="H158" i="6"/>
  <c r="H16" i="6"/>
  <c r="H18" i="6"/>
  <c r="I438" i="2" l="1"/>
  <c r="J438" i="2"/>
  <c r="H438" i="2"/>
  <c r="I398" i="2" l="1"/>
  <c r="J398" i="2"/>
  <c r="H398" i="2"/>
  <c r="H35" i="2" l="1"/>
  <c r="I48" i="6" l="1"/>
  <c r="J48" i="6"/>
  <c r="H48" i="6"/>
  <c r="I218" i="6"/>
  <c r="I230" i="6" s="1"/>
  <c r="J218" i="6"/>
  <c r="J230" i="6" s="1"/>
  <c r="H218" i="6"/>
  <c r="I83" i="7"/>
  <c r="J83" i="7"/>
  <c r="H83" i="7"/>
  <c r="H37" i="7"/>
  <c r="I25" i="5"/>
  <c r="I26" i="5" s="1"/>
  <c r="J25" i="5"/>
  <c r="J26" i="5" s="1"/>
  <c r="H25" i="5"/>
  <c r="H26" i="5" s="1"/>
  <c r="J15" i="5"/>
  <c r="H14" i="5"/>
  <c r="H15" i="5" s="1"/>
  <c r="I29" i="4"/>
  <c r="J29" i="4"/>
  <c r="H29" i="4"/>
  <c r="J18" i="4"/>
  <c r="I31" i="4" l="1"/>
  <c r="H31" i="4"/>
  <c r="H18" i="4"/>
  <c r="H30" i="4" s="1"/>
  <c r="H230" i="6"/>
  <c r="H234" i="6" s="1"/>
  <c r="H216" i="6"/>
  <c r="H233" i="6" s="1"/>
  <c r="J216" i="6"/>
  <c r="J233" i="6" s="1"/>
  <c r="I234" i="6"/>
  <c r="I216" i="6"/>
  <c r="I233" i="6" s="1"/>
  <c r="H38" i="7"/>
  <c r="H99" i="7"/>
  <c r="J38" i="7"/>
  <c r="J99" i="7"/>
  <c r="I38" i="7"/>
  <c r="H98" i="7"/>
  <c r="J27" i="5"/>
  <c r="I28" i="5"/>
  <c r="H27" i="5"/>
  <c r="H28" i="5"/>
  <c r="I15" i="5"/>
  <c r="I27" i="5" s="1"/>
  <c r="J28" i="5"/>
  <c r="J30" i="4"/>
  <c r="J31" i="4"/>
  <c r="I18" i="4"/>
  <c r="I30" i="4" s="1"/>
  <c r="J19" i="6"/>
  <c r="I19" i="6"/>
  <c r="H19" i="6"/>
  <c r="I96" i="7"/>
  <c r="I98" i="7"/>
  <c r="J98" i="7"/>
  <c r="H96" i="7"/>
  <c r="J96" i="7"/>
  <c r="I99" i="7"/>
  <c r="I231" i="6" l="1"/>
  <c r="I232" i="6" s="1"/>
  <c r="J231" i="6"/>
  <c r="J232" i="6" s="1"/>
  <c r="H231" i="6"/>
  <c r="H232" i="6" s="1"/>
  <c r="J234" i="6"/>
  <c r="H14" i="3" l="1"/>
  <c r="J23" i="3" l="1"/>
  <c r="H23" i="3"/>
  <c r="I23" i="3"/>
  <c r="I353" i="2"/>
  <c r="J353" i="2"/>
  <c r="H353" i="2"/>
  <c r="I440" i="2"/>
  <c r="J440" i="2"/>
  <c r="H440" i="2"/>
  <c r="I324" i="2"/>
  <c r="J324" i="2"/>
  <c r="H324" i="2"/>
  <c r="I322" i="2"/>
  <c r="J322" i="2"/>
  <c r="H322" i="2"/>
  <c r="I428" i="2"/>
  <c r="J428" i="2"/>
  <c r="H428" i="2"/>
  <c r="I313" i="2"/>
  <c r="J313" i="2"/>
  <c r="H313" i="2"/>
  <c r="H426" i="2"/>
  <c r="I421" i="2"/>
  <c r="J421" i="2"/>
  <c r="H421" i="2"/>
  <c r="I194" i="2"/>
  <c r="J194" i="2"/>
  <c r="H194" i="2"/>
  <c r="I389" i="2"/>
  <c r="J389" i="2"/>
  <c r="H389" i="2"/>
  <c r="I128" i="2"/>
  <c r="J128" i="2"/>
  <c r="H128" i="2"/>
  <c r="I378" i="2"/>
  <c r="J378" i="2"/>
  <c r="H378" i="2"/>
  <c r="I101" i="2"/>
  <c r="J101" i="2"/>
  <c r="H101" i="2"/>
  <c r="I98" i="2"/>
  <c r="J98" i="2"/>
  <c r="H98" i="2"/>
  <c r="I89" i="2"/>
  <c r="J89" i="2"/>
  <c r="H89" i="2"/>
  <c r="J354" i="2" l="1"/>
  <c r="J444" i="2" s="1"/>
  <c r="I354" i="2"/>
  <c r="I444" i="2" s="1"/>
  <c r="H441" i="2"/>
  <c r="H445" i="2" s="1"/>
  <c r="I441" i="2"/>
  <c r="I445" i="2" s="1"/>
  <c r="J441" i="2"/>
  <c r="J445" i="2" s="1"/>
  <c r="H54" i="2"/>
  <c r="J54" i="2"/>
  <c r="I54" i="2"/>
  <c r="J21" i="3"/>
  <c r="I21" i="3"/>
  <c r="H21" i="3"/>
  <c r="J15" i="3"/>
  <c r="I15" i="3"/>
  <c r="H15" i="3"/>
  <c r="J22" i="3" l="1"/>
  <c r="H22" i="3"/>
  <c r="I22" i="3"/>
  <c r="I442" i="2"/>
  <c r="J442" i="2"/>
  <c r="H97" i="7"/>
  <c r="I97" i="7"/>
  <c r="J97" i="7"/>
  <c r="J443" i="2" l="1"/>
  <c r="I443" i="2"/>
  <c r="H354" i="2"/>
  <c r="H444" i="2" s="1"/>
  <c r="H442" i="2" l="1"/>
  <c r="H443" i="2" s="1"/>
</calcChain>
</file>

<file path=xl/sharedStrings.xml><?xml version="1.0" encoding="utf-8"?>
<sst xmlns="http://schemas.openxmlformats.org/spreadsheetml/2006/main" count="4074" uniqueCount="417">
  <si>
    <t/>
  </si>
  <si>
    <t>Tip Indicator</t>
  </si>
  <si>
    <t>Sursa finantare</t>
  </si>
  <si>
    <t>Clasificatie Functionala</t>
  </si>
  <si>
    <t>Clasificatie Functionala Descriere</t>
  </si>
  <si>
    <t>Clasificatie Economica</t>
  </si>
  <si>
    <t>Clasificatie Economica Descriere</t>
  </si>
  <si>
    <t xml:space="preserve"> Venit</t>
  </si>
  <si>
    <t>A-Integral de la buget</t>
  </si>
  <si>
    <t>040100</t>
  </si>
  <si>
    <t>Cote defalcate din impozitul pe venit(se scad)</t>
  </si>
  <si>
    <t>040400</t>
  </si>
  <si>
    <t>Sume alocate din cotele defalcate din impozitul pe venit pentru echilibrarea bugetelor locale</t>
  </si>
  <si>
    <t>110100</t>
  </si>
  <si>
    <t>Sume defalcate din taxa pe valoarea adaugata pentru finantarea cheltuielilor descentralizate la nivelul judetelor (se scad)</t>
  </si>
  <si>
    <t>110500</t>
  </si>
  <si>
    <t>Sume defalcate din taxa pe valoarea adaugata pentru drumuri (se scad)</t>
  </si>
  <si>
    <t>110600</t>
  </si>
  <si>
    <t>Sume defalcate din taxa pe valoarea adaugata  pentru  echilibrarea bugetelor locale (se scad)</t>
  </si>
  <si>
    <t>160201</t>
  </si>
  <si>
    <t>Impozit pe mijloacele de transport detinute de persoane fizice</t>
  </si>
  <si>
    <t>160202</t>
  </si>
  <si>
    <t>Impozit pe mijloacele de transport detinute de persoane juridice</t>
  </si>
  <si>
    <t>300530</t>
  </si>
  <si>
    <t>Alte venituri din concesiuni si inchirieri de catre institutiile publice</t>
  </si>
  <si>
    <t>332700</t>
  </si>
  <si>
    <t>Contributia lunara a parintilor pentru intretinerea copiilor in unitatile de protectie sociala</t>
  </si>
  <si>
    <t>Alte venituri</t>
  </si>
  <si>
    <t>370300</t>
  </si>
  <si>
    <t>Varsaminte din sectiunea de functionare pentru finantarea sectiunii de dezvoltare a bugetelui local</t>
  </si>
  <si>
    <t>370400</t>
  </si>
  <si>
    <t>Varsaminte din sectiunea de functionare</t>
  </si>
  <si>
    <t>Alte transferuri voluntare</t>
  </si>
  <si>
    <t>422100</t>
  </si>
  <si>
    <t>Finantarea drepturilor acordate persoanelor cu handicap</t>
  </si>
  <si>
    <t>422800</t>
  </si>
  <si>
    <t>Subventii primite din Fondul de Interventie</t>
  </si>
  <si>
    <t>430700</t>
  </si>
  <si>
    <t>Subventii primite de la alte bugete locale pentru instituiile de asistenta sociala pentru persoanele cu handicap</t>
  </si>
  <si>
    <t>450102</t>
  </si>
  <si>
    <t>Sume primite in contul platilor efectuate in anii anteriori</t>
  </si>
  <si>
    <t>C-Credite interne</t>
  </si>
  <si>
    <t>410201</t>
  </si>
  <si>
    <t>D-Fonduri externe nerambursabile</t>
  </si>
  <si>
    <t>Prefinantare</t>
  </si>
  <si>
    <t>E-Activitati finantate integral din venituri proprii</t>
  </si>
  <si>
    <t>331700</t>
  </si>
  <si>
    <t>Venituri din organizarea de cursuri de calificare si conversie profesionala, specializare si perfectionare</t>
  </si>
  <si>
    <t>F-Integral venituri proprii</t>
  </si>
  <si>
    <t>330800</t>
  </si>
  <si>
    <t>Venituri din prestari de servicii</t>
  </si>
  <si>
    <t>332100</t>
  </si>
  <si>
    <t>Venituri din contractele incheiate cu casele de asigurari sociale de sanatate</t>
  </si>
  <si>
    <t>333000</t>
  </si>
  <si>
    <t>Venituri din contractele incheiate cu directiile de sanatate publica din sume alocate de la bugetul de stat</t>
  </si>
  <si>
    <t>333100</t>
  </si>
  <si>
    <t>Venituri din contractele incheiate cu directiile de sanatate publica din sume alocate din veniturile proprii ale Ministerului Sanatatii</t>
  </si>
  <si>
    <t>333200</t>
  </si>
  <si>
    <t>Venituri din contractele incheiate cu institutiile de medicina legala</t>
  </si>
  <si>
    <t>370100</t>
  </si>
  <si>
    <t>Donatii si sponsorizari</t>
  </si>
  <si>
    <t>431400</t>
  </si>
  <si>
    <t xml:space="preserve">Subventii din bugetele locale pentru finantarea  cheltuielilor de capital din domeniul sanatatii  </t>
  </si>
  <si>
    <t>433300</t>
  </si>
  <si>
    <t>Subventii din bugetul Fondului national unic de asigurari sociale de sanatate pentru acoperirea cresterilor salariale</t>
  </si>
  <si>
    <t>G-Venituri proprii si subventii</t>
  </si>
  <si>
    <t>335000</t>
  </si>
  <si>
    <t>Alte venituri din prestari de servicii si alte activitati</t>
  </si>
  <si>
    <t>430900</t>
  </si>
  <si>
    <t>Subventii pentru institutii publice</t>
  </si>
  <si>
    <t>431900</t>
  </si>
  <si>
    <t>Subventii pentru institutii publice destinate sectiunii de dezvoltare</t>
  </si>
  <si>
    <t xml:space="preserve"> Cheltuiala</t>
  </si>
  <si>
    <t>510103</t>
  </si>
  <si>
    <t>Autoritati executive</t>
  </si>
  <si>
    <t>100101</t>
  </si>
  <si>
    <t>Salarii de baza</t>
  </si>
  <si>
    <t>100112</t>
  </si>
  <si>
    <t>Indemnizatii platite unor persoane din afara unitatii</t>
  </si>
  <si>
    <t>100113</t>
  </si>
  <si>
    <t>100301</t>
  </si>
  <si>
    <t>Contributii de asigurari sociale de stat</t>
  </si>
  <si>
    <t>100306</t>
  </si>
  <si>
    <t>Contributii pentru concedii si indemnizatii</t>
  </si>
  <si>
    <t>200101</t>
  </si>
  <si>
    <t>Furnituri de birou</t>
  </si>
  <si>
    <t>200102</t>
  </si>
  <si>
    <t>Materiale pentru curatenie</t>
  </si>
  <si>
    <t>200103</t>
  </si>
  <si>
    <t>Incalzit, Iluminat si forta motrica</t>
  </si>
  <si>
    <t>200104</t>
  </si>
  <si>
    <t>Apa, canal si salubritate</t>
  </si>
  <si>
    <t>200105</t>
  </si>
  <si>
    <t>Carburanti si lubrifianti</t>
  </si>
  <si>
    <t>200106</t>
  </si>
  <si>
    <t>Piese de schimb</t>
  </si>
  <si>
    <t>200107</t>
  </si>
  <si>
    <t>Transport</t>
  </si>
  <si>
    <t>200108</t>
  </si>
  <si>
    <t xml:space="preserve">Posta, telecomunicatii, radio, tv, internet </t>
  </si>
  <si>
    <t>200109</t>
  </si>
  <si>
    <t xml:space="preserve">Materiale si prestari de servicii cu caracter functional </t>
  </si>
  <si>
    <t>200130</t>
  </si>
  <si>
    <t>Alte bunuri si servicii pentru intretinere si functionare</t>
  </si>
  <si>
    <t>200200</t>
  </si>
  <si>
    <t xml:space="preserve">Reparatii curente </t>
  </si>
  <si>
    <t>200530</t>
  </si>
  <si>
    <t>Alte obiecte de inventar</t>
  </si>
  <si>
    <t>200601</t>
  </si>
  <si>
    <t>Deplasari interne, detasari, transferari</t>
  </si>
  <si>
    <t>200602</t>
  </si>
  <si>
    <t>Deplasari in strainatate</t>
  </si>
  <si>
    <t>201200</t>
  </si>
  <si>
    <t>Consultanta si expertiza</t>
  </si>
  <si>
    <t>201300</t>
  </si>
  <si>
    <t>Pregatire profesionala</t>
  </si>
  <si>
    <t>201400</t>
  </si>
  <si>
    <t>Protectia muncii</t>
  </si>
  <si>
    <t>202500</t>
  </si>
  <si>
    <t>Cheltuieli judiciare si extrajudiciare derivate din actiuni in reprezentarea intereselor statului, potrivit dispozitiilor legale</t>
  </si>
  <si>
    <t>203002</t>
  </si>
  <si>
    <t xml:space="preserve">Protocol si reprezentare </t>
  </si>
  <si>
    <t>203030</t>
  </si>
  <si>
    <t>Alte cheltuieli cu bunuri si servicii</t>
  </si>
  <si>
    <t>590800</t>
  </si>
  <si>
    <t>Programe pentru tineret</t>
  </si>
  <si>
    <t>710101</t>
  </si>
  <si>
    <t>Constructii</t>
  </si>
  <si>
    <t>710102</t>
  </si>
  <si>
    <t xml:space="preserve">Masini, echipamente si mijloace de transport </t>
  </si>
  <si>
    <t>710103</t>
  </si>
  <si>
    <t>Mobilier, aparatura birotica si alte active corporale</t>
  </si>
  <si>
    <t>710130</t>
  </si>
  <si>
    <t xml:space="preserve">Alte active fixe </t>
  </si>
  <si>
    <t>850101</t>
  </si>
  <si>
    <t>Plati efectuate in anii precedenti si recuperate in anul curent in sectiunea de functionare a bugetului local</t>
  </si>
  <si>
    <t>850102</t>
  </si>
  <si>
    <t>Plati efectuate in anii precedenti si recuperate in anul curent in sectiunea de dezvoltare a bugetului local</t>
  </si>
  <si>
    <t>541000</t>
  </si>
  <si>
    <t>Servicii publice comunitare de evidenta a persoanelor</t>
  </si>
  <si>
    <t>510101</t>
  </si>
  <si>
    <t>Transferuri catre institutii publice</t>
  </si>
  <si>
    <t>510229</t>
  </si>
  <si>
    <t>Alte transferuri de capital catre institutii publice</t>
  </si>
  <si>
    <t>545000</t>
  </si>
  <si>
    <t xml:space="preserve">Alte servicii publice generale </t>
  </si>
  <si>
    <t>201900</t>
  </si>
  <si>
    <t>Contributii ale administratiei publice locale la realizarea unor lucrari si servicii de interes public local, in baza unor conventii sau contracte de asociere</t>
  </si>
  <si>
    <t>550113</t>
  </si>
  <si>
    <t>Programe de dezvoltare</t>
  </si>
  <si>
    <t>810205</t>
  </si>
  <si>
    <t>Rambursari de credite aferente datoriei publice interne  locale</t>
  </si>
  <si>
    <t>550000</t>
  </si>
  <si>
    <t>Tranzactii privind datoria publica si imprumuturi</t>
  </si>
  <si>
    <t>202402</t>
  </si>
  <si>
    <t>Comisioane  si alte costuri aferente imprumuturilor interne</t>
  </si>
  <si>
    <t>300101</t>
  </si>
  <si>
    <t>Dobanzi aferente datoriei publice interne directe</t>
  </si>
  <si>
    <t>600200</t>
  </si>
  <si>
    <t>Aparare nationala</t>
  </si>
  <si>
    <t>201100</t>
  </si>
  <si>
    <t>Carti, publicatii si materiale documentare</t>
  </si>
  <si>
    <t>610500</t>
  </si>
  <si>
    <t xml:space="preserve">Protectie civila si protectie contra incendiilor </t>
  </si>
  <si>
    <t>650301</t>
  </si>
  <si>
    <t>Invatamant prescolar</t>
  </si>
  <si>
    <t>570202</t>
  </si>
  <si>
    <t xml:space="preserve"> Ajutoare sociale in natura</t>
  </si>
  <si>
    <t>650302</t>
  </si>
  <si>
    <t>Invatamant primar</t>
  </si>
  <si>
    <t>650401</t>
  </si>
  <si>
    <t>Invatamant secundar inferior</t>
  </si>
  <si>
    <t>650704</t>
  </si>
  <si>
    <t>Invatamant special</t>
  </si>
  <si>
    <t>100105</t>
  </si>
  <si>
    <t>Sporuri pentru conditii de munca</t>
  </si>
  <si>
    <t>100106</t>
  </si>
  <si>
    <t>Alte sporuri</t>
  </si>
  <si>
    <t>100110</t>
  </si>
  <si>
    <t>Fond pentru posturi ocupate prin cumul</t>
  </si>
  <si>
    <t>100111</t>
  </si>
  <si>
    <t>Fond aferent platii cu ora</t>
  </si>
  <si>
    <t>200301</t>
  </si>
  <si>
    <t>Hrana pentru oameni</t>
  </si>
  <si>
    <t>200401</t>
  </si>
  <si>
    <t xml:space="preserve">Medicamente </t>
  </si>
  <si>
    <t>200402</t>
  </si>
  <si>
    <t>Materiale sanitare</t>
  </si>
  <si>
    <t>570201</t>
  </si>
  <si>
    <t xml:space="preserve"> Ajutoare sociale in numerar</t>
  </si>
  <si>
    <t>660601</t>
  </si>
  <si>
    <t>Spitale generale</t>
  </si>
  <si>
    <t>510228</t>
  </si>
  <si>
    <t>Transferuri din bugetele locale pentru finantarea  cheltuielilor de capital din domeniul sanatatii</t>
  </si>
  <si>
    <t>670302</t>
  </si>
  <si>
    <t>Biblioteci publice comunale, orasenesti, municipale</t>
  </si>
  <si>
    <t>200900</t>
  </si>
  <si>
    <t>Materiale de laborator</t>
  </si>
  <si>
    <t>203003</t>
  </si>
  <si>
    <t>Prime de asigurare non-viata</t>
  </si>
  <si>
    <t>203004</t>
  </si>
  <si>
    <t>Chirii</t>
  </si>
  <si>
    <t>670303</t>
  </si>
  <si>
    <t>Muzee</t>
  </si>
  <si>
    <t>670304</t>
  </si>
  <si>
    <t>Institutii publice de spectacole si concerte</t>
  </si>
  <si>
    <t>670305</t>
  </si>
  <si>
    <t>Scoli populare de arta si meserii</t>
  </si>
  <si>
    <t>670308</t>
  </si>
  <si>
    <t>Centre pentru  conservarea si promovarea culturii traditionale</t>
  </si>
  <si>
    <t>670330</t>
  </si>
  <si>
    <t>Alte servicii culturale</t>
  </si>
  <si>
    <t>591100</t>
  </si>
  <si>
    <t>Asociatii si fundatii</t>
  </si>
  <si>
    <t>670600</t>
  </si>
  <si>
    <t>Servicii religioase</t>
  </si>
  <si>
    <t>591200</t>
  </si>
  <si>
    <t>Sustinerea cultelor</t>
  </si>
  <si>
    <t>675000</t>
  </si>
  <si>
    <t>Alte servicii in domeniile culturii, recreerii si religiei</t>
  </si>
  <si>
    <t>680502</t>
  </si>
  <si>
    <t>Asistenta sociala  in  caz de invaliditate</t>
  </si>
  <si>
    <t>200501</t>
  </si>
  <si>
    <t>Uniforme si echipament</t>
  </si>
  <si>
    <t>200503</t>
  </si>
  <si>
    <t>Lenjerie si accesorii de pat</t>
  </si>
  <si>
    <t>710300</t>
  </si>
  <si>
    <t>Reparatii capitale aferente activelor fixe</t>
  </si>
  <si>
    <t>680600</t>
  </si>
  <si>
    <t>Asistenta sociala pentru familie si copii</t>
  </si>
  <si>
    <t>685050</t>
  </si>
  <si>
    <t>Alte cheltuieli in domeniul asigurarilor si asistentei sociale</t>
  </si>
  <si>
    <t>740502</t>
  </si>
  <si>
    <t>Colectarea, tratarea si distrugerea deseurilor</t>
  </si>
  <si>
    <t>800130</t>
  </si>
  <si>
    <t>Alte cheltuieli pentru actiuni generale economice si comerciale</t>
  </si>
  <si>
    <t>830303</t>
  </si>
  <si>
    <t>Protectia plantelor si carantina fitosanitara</t>
  </si>
  <si>
    <t>840301</t>
  </si>
  <si>
    <t>Drumuri si poduri</t>
  </si>
  <si>
    <t>840602</t>
  </si>
  <si>
    <t>Aviatia civila</t>
  </si>
  <si>
    <t>875000</t>
  </si>
  <si>
    <t>Alte actiuni economice</t>
  </si>
  <si>
    <t>Finantarea nationala</t>
  </si>
  <si>
    <t>Finantarea externa nerambursabila</t>
  </si>
  <si>
    <t>200302</t>
  </si>
  <si>
    <t>Hrana pentru animale</t>
  </si>
  <si>
    <t>100130</t>
  </si>
  <si>
    <t>Alte drepturi salariale in bani</t>
  </si>
  <si>
    <t>200403</t>
  </si>
  <si>
    <t>Reactivi</t>
  </si>
  <si>
    <t>200404</t>
  </si>
  <si>
    <t>Dezinfectanti</t>
  </si>
  <si>
    <t>203001</t>
  </si>
  <si>
    <t>Reclama si publicitate</t>
  </si>
  <si>
    <t>100116</t>
  </si>
  <si>
    <t>Alocatii pentru locuinte</t>
  </si>
  <si>
    <t>670311</t>
  </si>
  <si>
    <t>Edituri</t>
  </si>
  <si>
    <t>830330</t>
  </si>
  <si>
    <t>Alte cheltuieli in domeniul agriculturii</t>
  </si>
  <si>
    <t>CONSILIUL JUDETEAN BACAU</t>
  </si>
  <si>
    <t>Anexa nr.1</t>
  </si>
  <si>
    <t>165000</t>
  </si>
  <si>
    <t>Alte taxe pe utilizarea bunurilor, autorizarea utilizarii bunurilor sau pe desfasurare de activitati</t>
  </si>
  <si>
    <t>305000</t>
  </si>
  <si>
    <t>Alte venituri din proprietate</t>
  </si>
  <si>
    <t>355000</t>
  </si>
  <si>
    <t>Alte amenzi, penalitati si confiscari</t>
  </si>
  <si>
    <t>421601</t>
  </si>
  <si>
    <t>Subventii de la bugetul de stat catre bugetele locale pentru finantarea aparaturii medicale si echipamentelor de comunicatii in urgenta in sanatate</t>
  </si>
  <si>
    <t>426900</t>
  </si>
  <si>
    <t>Subventii de la bugetul de stat catre bugetele locale necesare sustinerii derularii proiectelor finantate din fonduri externe nerambursabile (FEN) postaderare, aferete perioadei de programare 2014-2020</t>
  </si>
  <si>
    <t>460400</t>
  </si>
  <si>
    <t>Alte sume primite din fonduri de la Uniunea Europeana pentru programele operationale finantate din cadrul financiar 2014-2020</t>
  </si>
  <si>
    <t>480101</t>
  </si>
  <si>
    <t>Sume primite in contul platilor efectuate in anul curent</t>
  </si>
  <si>
    <t>480102</t>
  </si>
  <si>
    <t>480201</t>
  </si>
  <si>
    <t>480202</t>
  </si>
  <si>
    <t>480203</t>
  </si>
  <si>
    <t>Sume aferente creditelor interne</t>
  </si>
  <si>
    <t>427000</t>
  </si>
  <si>
    <t>Subventii de la bugetul de stat catre institutii publice finantate partial sau integral din venituri proprii necesare sustinerii derularii proiectelor finantate din fonduri externe nerambursabile (FEN) postaderare, aferete perioadei de programare 2014-2020</t>
  </si>
  <si>
    <t>Drepturi de delegare</t>
  </si>
  <si>
    <t>100206</t>
  </si>
  <si>
    <t>Vouchere de vacanta</t>
  </si>
  <si>
    <t>100307</t>
  </si>
  <si>
    <t>Contributia asiguratorie pentru munca</t>
  </si>
  <si>
    <t>203007</t>
  </si>
  <si>
    <t>Fondul Presedintelui/Fondul conducatorului institutiei publice</t>
  </si>
  <si>
    <t>594000</t>
  </si>
  <si>
    <t>Sume aferente persoanelor cu handicap neincadrate</t>
  </si>
  <si>
    <t>580201</t>
  </si>
  <si>
    <t>580202</t>
  </si>
  <si>
    <t>Cheltuieli neeligibile</t>
  </si>
  <si>
    <t>670502</t>
  </si>
  <si>
    <t>Tineret</t>
  </si>
  <si>
    <t>580101</t>
  </si>
  <si>
    <t>705000</t>
  </si>
  <si>
    <t>Alte servicii in domeniile locuintelor, serviciilor si dezvoltarii comunale</t>
  </si>
  <si>
    <t>580102</t>
  </si>
  <si>
    <t>580103</t>
  </si>
  <si>
    <t>100117</t>
  </si>
  <si>
    <t>Indemnizatii de hrana</t>
  </si>
  <si>
    <t>TOTAL VENITURI - sursa A</t>
  </si>
  <si>
    <t>TOTAL VENITURI - sursa G</t>
  </si>
  <si>
    <t>TOTAL VENITURI - sursa C</t>
  </si>
  <si>
    <t>TOTAL VENITURI - sursa D</t>
  </si>
  <si>
    <t>TOTAL VENITURI - sursa E</t>
  </si>
  <si>
    <t>TOTAL VENITURI - sursa F</t>
  </si>
  <si>
    <t>TOTAL CHELTUIELI- sursa A</t>
  </si>
  <si>
    <t>TOTAL CHELTUIELI- sursa G</t>
  </si>
  <si>
    <t>TOTAL CHELTUIELI- sursa F</t>
  </si>
  <si>
    <t>TOTAL CHELTUIELI- sursa E</t>
  </si>
  <si>
    <t>TOTAL CHELTUIELI- sursa D</t>
  </si>
  <si>
    <t>TOTAL CHELTUIELI- sursa C</t>
  </si>
  <si>
    <t>Varsaminte din profitul net al regiilor autonome, societatilor si companiilor nationale</t>
  </si>
  <si>
    <t>Incasari din rambursarea imprumuturilor pentru infiintarea unor institutii si servicii publice de interes local sau a unor activitati finantate integral din venituri proprii</t>
  </si>
  <si>
    <t>Subventii de la bugetul de stat catre bugetele locale pentru finantarea reparatiilor capitale in sanatate</t>
  </si>
  <si>
    <t>Finantarea Programului National de Dezvoltare Locala</t>
  </si>
  <si>
    <t>Indemnizatii de delegare</t>
  </si>
  <si>
    <t>Reducerea si controlul poluarii</t>
  </si>
  <si>
    <t>Subventii de la bugetul de stat catre institutiile publice finantate partial sau integral din venituri proprii proiecte</t>
  </si>
  <si>
    <t>Fond de rezerva bugetara la dispozitia autoritatilor locale</t>
  </si>
  <si>
    <t>CONT DE EXECUŢIE BUGETARĂ</t>
  </si>
  <si>
    <t>EXCEDENT/DEFICIT</t>
  </si>
  <si>
    <t>PREŞEDINTE,</t>
  </si>
  <si>
    <t>Contrasemnează</t>
  </si>
  <si>
    <t>Credite bugetare definitive     (lei)</t>
  </si>
  <si>
    <t>Incasari realizate/ Plati efectuate   (lei)</t>
  </si>
  <si>
    <t>Credite bugetare initiale        (lei)</t>
  </si>
  <si>
    <t>Anexa nr.2</t>
  </si>
  <si>
    <t>SURSA DE FINANTARE C "CREDITE INTERNE"</t>
  </si>
  <si>
    <t>Anexa nr.3</t>
  </si>
  <si>
    <t>SURSA DE FINANTARE D "FONDURI EXTERNE NERAMBURSABILE"</t>
  </si>
  <si>
    <t>SURSA DE FINANTARE E "ACTIVITATI FINANTATE INTEGRAL DIN VENITURI PROPRII"</t>
  </si>
  <si>
    <t>Anexa nr.4</t>
  </si>
  <si>
    <t>Anexa nr.6</t>
  </si>
  <si>
    <t>Anexa nr.5</t>
  </si>
  <si>
    <t>SECTIUNEA  DE FUNCTIONARE</t>
  </si>
  <si>
    <t>SECTIUNEA DE DEZVOLTARE</t>
  </si>
  <si>
    <t xml:space="preserve">SECTIUNEA DE FUNCTIONARE </t>
  </si>
  <si>
    <t>CAP.51.02</t>
  </si>
  <si>
    <t>CAP.54.02</t>
  </si>
  <si>
    <t>CAP.55.02</t>
  </si>
  <si>
    <t>CAP.60.02</t>
  </si>
  <si>
    <t>CAP.61.02</t>
  </si>
  <si>
    <t>CAP.65.02</t>
  </si>
  <si>
    <t>CAP.66.02</t>
  </si>
  <si>
    <t>CAP.67.02</t>
  </si>
  <si>
    <t>CAP.68.02</t>
  </si>
  <si>
    <t>CAP.70.02</t>
  </si>
  <si>
    <t>CAP.74.02</t>
  </si>
  <si>
    <t>CAP.83.02</t>
  </si>
  <si>
    <t>CAP.80.02</t>
  </si>
  <si>
    <t>CAP.84.02</t>
  </si>
  <si>
    <t>CAP.87.02</t>
  </si>
  <si>
    <t>EXCEDENT/DEFICIT, din care:</t>
  </si>
  <si>
    <t>Credite bugetare initiale            (lei)</t>
  </si>
  <si>
    <t>Incasari realizate/ Plati efectuate        (lei)</t>
  </si>
  <si>
    <t>Credite bugetare definitive          (lei)</t>
  </si>
  <si>
    <t>SECTIUNEA DE FUNCTIONARE</t>
  </si>
  <si>
    <t>Incasari realizate/ Plati efectuate       (lei)</t>
  </si>
  <si>
    <t>Credite bugetare definitive       (lei)</t>
  </si>
  <si>
    <t>Credite bugetare initiale          (lei)</t>
  </si>
  <si>
    <t>CAP.54.10</t>
  </si>
  <si>
    <t>CAP.67.10</t>
  </si>
  <si>
    <t>CAP.83.10</t>
  </si>
  <si>
    <t>CAP.87.10</t>
  </si>
  <si>
    <t>SECRETARUL GENERAL AL JUDEŢULUI,</t>
  </si>
  <si>
    <t>Contributia de intretinere a persoanelor asistate</t>
  </si>
  <si>
    <t>Varsaminte din venituri si/sau disponibilitatile institutiilor</t>
  </si>
  <si>
    <t>Subventii de la bugetul de stat pentru finantarea unor programe de interes national, destinate sectiunii de dezvoltare a bugetului local</t>
  </si>
  <si>
    <t>Indemnizatie de hrana</t>
  </si>
  <si>
    <t>Alte transferuri curente in strainatate</t>
  </si>
  <si>
    <t>Finantarea Uniunii Europene</t>
  </si>
  <si>
    <t>Finantare externa nerambursabila</t>
  </si>
  <si>
    <t>SECTUNEA DE DEZVOLTARE</t>
  </si>
  <si>
    <t>Alte venituri din prestari servicii si alte activitati</t>
  </si>
  <si>
    <t>Alte active fixe</t>
  </si>
  <si>
    <t>Alocatii pentru transportul la si de la locul de munca</t>
  </si>
  <si>
    <t>Idemnizatie de hrana</t>
  </si>
  <si>
    <t>Contributii platite de angajator in numele angajatului</t>
  </si>
  <si>
    <t>SURSA DE FINANTARE A "INTEGRAL DE LA BUGET"</t>
  </si>
  <si>
    <t>SURSA DE FINANTARE F "INTEGRAL DIN VENITURI PROPRII"</t>
  </si>
  <si>
    <t>SURSA DE FINANTARE G "VENITURI PROPRII SI SUBVENTII"</t>
  </si>
  <si>
    <t>Valentin IVANCEA</t>
  </si>
  <si>
    <t>Sume alocate pentru stimulentul de risc</t>
  </si>
  <si>
    <t>Subventii de la bugetele locale pentru finantarea cheltuielilor curente in domeniul sanatatii</t>
  </si>
  <si>
    <t>Indemnizatii de detasare</t>
  </si>
  <si>
    <t>Stimulentul de risc</t>
  </si>
  <si>
    <t>Transferuri din bugetele consiliilor locale si judetene pentru acordarea unor ajutoare catre unitatile administrativ- teritoriale in situatii de extrema dificultate</t>
  </si>
  <si>
    <t>Sport</t>
  </si>
  <si>
    <t>Asistenta acordate persoanelor in varsta</t>
  </si>
  <si>
    <t>Transferuri aferente cheltuielilor cu alocatia de hrana si cu indemnizatia de cazare pentru personalul din serviciile sociale publice aflat in izolare preventiva la locul de munca</t>
  </si>
  <si>
    <t>Transferuri aferente cheltuielilor cu alocatia de hrana pentru personalul din serviciile sociale private aflat in izolare preventiva la locul de munca</t>
  </si>
  <si>
    <t>Transferuri catre intreprinderi in cadrul schemelor de ajutor de stat</t>
  </si>
  <si>
    <t>Locuinta de serviciu folosita de salariat si familia sa</t>
  </si>
  <si>
    <t>Actiuni cu caracter stiintific si social-cultural</t>
  </si>
  <si>
    <t>31.12.2021</t>
  </si>
  <si>
    <t xml:space="preserve">contului de incheiere al exercitiului bugetar al Judetului Bacau </t>
  </si>
  <si>
    <t>si a situatiilor financiare anuale, pentru anul 2021</t>
  </si>
  <si>
    <t xml:space="preserve">la Proiectul de hotarare privind aprobarea </t>
  </si>
  <si>
    <t>Sume repartizate pentru finantarea institutiilor de spectacole si concerte</t>
  </si>
  <si>
    <t>Venituri din valorificarea unor bunuri ale institutiilor</t>
  </si>
  <si>
    <t>Cofinantare publica acordata in cadrul Mecanismelor financiare Spatiul Economic European si Norvegian 2014-2021</t>
  </si>
  <si>
    <t>Burse</t>
  </si>
  <si>
    <t>Subventii pentru realizarea activitatii de colectare, transport, depozitare si neutralizare a deseurilor de origine animala</t>
  </si>
  <si>
    <t>Tichete de cresa si tichete sociale pentru gradinita</t>
  </si>
  <si>
    <t>Finantare nationala</t>
  </si>
  <si>
    <t>Alte transferuri curente interne</t>
  </si>
  <si>
    <t>Masini, echipamente si mijloace de transport</t>
  </si>
  <si>
    <t>Alte servicii publice generale</t>
  </si>
  <si>
    <t>dr. Elena- Cătălina ZARĂ</t>
  </si>
  <si>
    <t>dr. Elena Cătălina ZARĂ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</si>
</sst>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ont>
    <font>
      <b/>
      <sz val="11"/>
      <color theme="1"/>
      <name val="Times New Roman"/>
      <family val="1"/>
    </font>
    <font>
      <b/>
      <sz val="11"/>
      <name val="Times New Roman"/>
      <family val="1"/>
    </font>
    <font>
      <sz val="11"/>
      <color theme="1"/>
      <name val="Times New Roman"/>
      <family val="1"/>
    </font>
    <font>
      <i/>
      <sz val="11"/>
      <color theme="1"/>
      <name val="Times New Roman"/>
      <family val="1"/>
    </font>
    <font>
      <b/>
      <sz val="10"/>
      <color theme="1"/>
      <name val="Times New Roman"/>
      <family val="1"/>
    </font>
    <font>
      <i/>
      <sz val="11"/>
      <name val="Times New Roman"/>
      <family val="1"/>
    </font>
    <font>
      <b/>
      <sz val="11"/>
      <color theme="1"/>
      <name val="Times New Roman"/>
      <family val="1"/>
      <charset val="238"/>
    </font>
  </fonts>
  <fills count="3">
    <fill>
      <patternFill patternType="none"/>
    </fill>
    <fill>
      <patternFill patternType="gray125"/>
    </fill>
    <fill>
      <patternFill patternType="solid">
        <fgColor rgb="FFD9D9D9"/>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136">
    <xf numFmtId="0" fontId="0" fillId="0" borderId="0" xfId="0"/>
    <xf numFmtId="0" fontId="0" fillId="0" borderId="0" xfId="0" applyAlignment="1">
      <alignment wrapText="1"/>
    </xf>
    <xf numFmtId="3" fontId="0" fillId="0" borderId="0" xfId="0" applyNumberFormat="1" applyAlignment="1">
      <alignment wrapText="1"/>
    </xf>
    <xf numFmtId="0" fontId="1" fillId="0" borderId="0" xfId="0" applyFont="1" applyAlignment="1">
      <alignment horizontal="center" vertical="top" wrapText="1"/>
    </xf>
    <xf numFmtId="0" fontId="3" fillId="0" borderId="0" xfId="0" applyFont="1"/>
    <xf numFmtId="0" fontId="1" fillId="0" borderId="0" xfId="0" applyFont="1" applyAlignment="1">
      <alignment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vertical="top" wrapText="1"/>
    </xf>
    <xf numFmtId="3" fontId="3" fillId="0" borderId="1" xfId="0" applyNumberFormat="1" applyFont="1" applyBorder="1" applyAlignment="1">
      <alignment horizontal="right" vertical="top" wrapText="1"/>
    </xf>
    <xf numFmtId="3" fontId="1" fillId="0" borderId="1" xfId="0" applyNumberFormat="1" applyFont="1" applyBorder="1" applyAlignment="1">
      <alignment horizontal="right" vertical="top" wrapText="1"/>
    </xf>
    <xf numFmtId="0" fontId="3" fillId="0" borderId="4" xfId="0" applyFont="1" applyBorder="1" applyAlignment="1">
      <alignment horizontal="left" vertical="top" wrapText="1"/>
    </xf>
    <xf numFmtId="3" fontId="3" fillId="0" borderId="4" xfId="0" applyNumberFormat="1" applyFont="1" applyBorder="1" applyAlignment="1">
      <alignment horizontal="right" vertical="top" wrapText="1"/>
    </xf>
    <xf numFmtId="0" fontId="3" fillId="0" borderId="6" xfId="0" applyFont="1" applyBorder="1" applyAlignment="1">
      <alignment horizontal="lef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0" fontId="3" fillId="0" borderId="12" xfId="0" applyFont="1" applyBorder="1" applyAlignment="1">
      <alignment horizontal="left" vertical="top" wrapText="1"/>
    </xf>
    <xf numFmtId="0" fontId="3" fillId="0" borderId="15" xfId="0" applyFont="1" applyBorder="1" applyAlignment="1">
      <alignment horizontal="left" vertical="top" wrapText="1"/>
    </xf>
    <xf numFmtId="3" fontId="3" fillId="0" borderId="15" xfId="0" applyNumberFormat="1" applyFont="1" applyBorder="1" applyAlignment="1">
      <alignment horizontal="right" vertical="top" wrapText="1"/>
    </xf>
    <xf numFmtId="3" fontId="4" fillId="0" borderId="12" xfId="0" applyNumberFormat="1" applyFont="1" applyBorder="1" applyAlignment="1">
      <alignment horizontal="right" vertical="top" wrapText="1"/>
    </xf>
    <xf numFmtId="3" fontId="4" fillId="0" borderId="1" xfId="0" applyNumberFormat="1" applyFont="1" applyBorder="1" applyAlignment="1">
      <alignment horizontal="right" vertical="top" wrapText="1"/>
    </xf>
    <xf numFmtId="3" fontId="1" fillId="0" borderId="6" xfId="0" applyNumberFormat="1" applyFont="1" applyBorder="1" applyAlignment="1">
      <alignment horizontal="right" vertical="top"/>
    </xf>
    <xf numFmtId="49" fontId="2" fillId="0" borderId="0" xfId="0" applyNumberFormat="1" applyFont="1" applyBorder="1" applyAlignment="1">
      <alignment horizontal="center" wrapText="1"/>
    </xf>
    <xf numFmtId="3" fontId="1" fillId="0" borderId="0" xfId="0" applyNumberFormat="1" applyFont="1" applyBorder="1"/>
    <xf numFmtId="0" fontId="5" fillId="2" borderId="1" xfId="0" applyFont="1" applyFill="1" applyBorder="1" applyAlignment="1">
      <alignment horizontal="center" vertical="top" wrapText="1"/>
    </xf>
    <xf numFmtId="3" fontId="1" fillId="0" borderId="0" xfId="0" applyNumberFormat="1" applyFont="1" applyBorder="1" applyAlignment="1">
      <alignment horizontal="right" vertical="top"/>
    </xf>
    <xf numFmtId="3" fontId="4" fillId="0" borderId="6" xfId="0" applyNumberFormat="1" applyFont="1" applyBorder="1" applyAlignment="1">
      <alignment horizontal="right" vertical="top"/>
    </xf>
    <xf numFmtId="3" fontId="3" fillId="0" borderId="6" xfId="0" applyNumberFormat="1" applyFont="1" applyBorder="1" applyAlignment="1">
      <alignment wrapText="1"/>
    </xf>
    <xf numFmtId="3" fontId="1" fillId="0" borderId="6" xfId="0" applyNumberFormat="1" applyFont="1" applyBorder="1" applyAlignment="1">
      <alignment horizontal="right" vertical="top" wrapText="1"/>
    </xf>
    <xf numFmtId="3" fontId="4" fillId="0" borderId="6" xfId="0" applyNumberFormat="1" applyFont="1" applyBorder="1" applyAlignment="1">
      <alignment horizontal="right" vertical="top" wrapText="1"/>
    </xf>
    <xf numFmtId="3" fontId="4" fillId="0" borderId="6" xfId="0" applyNumberFormat="1" applyFont="1" applyBorder="1"/>
    <xf numFmtId="3" fontId="4" fillId="0" borderId="6" xfId="0" applyNumberFormat="1" applyFont="1" applyBorder="1" applyAlignment="1">
      <alignment wrapText="1"/>
    </xf>
    <xf numFmtId="0" fontId="2" fillId="0" borderId="0" xfId="0" applyFont="1" applyAlignment="1"/>
    <xf numFmtId="0" fontId="4" fillId="0" borderId="0" xfId="0" applyFont="1" applyBorder="1" applyAlignment="1">
      <alignment horizontal="center" vertical="top" wrapText="1"/>
    </xf>
    <xf numFmtId="3" fontId="4" fillId="0" borderId="0" xfId="0" applyNumberFormat="1" applyFont="1" applyBorder="1"/>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2" fillId="0" borderId="0" xfId="0" applyFont="1" applyAlignment="1">
      <alignment horizontal="center"/>
    </xf>
    <xf numFmtId="0" fontId="3" fillId="0" borderId="3" xfId="0" applyFont="1" applyBorder="1" applyAlignment="1">
      <alignment horizontal="center"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3" fontId="3" fillId="0" borderId="3" xfId="0" applyNumberFormat="1" applyFont="1" applyBorder="1" applyAlignment="1">
      <alignment horizontal="righ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3" fontId="3"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right" vertical="top" wrapText="1"/>
    </xf>
    <xf numFmtId="2" fontId="0" fillId="0" borderId="0" xfId="0" applyNumberFormat="1" applyAlignment="1">
      <alignment wrapText="1"/>
    </xf>
    <xf numFmtId="2" fontId="3" fillId="0" borderId="6" xfId="0" applyNumberFormat="1" applyFont="1" applyBorder="1" applyAlignment="1">
      <alignment horizontal="left" vertical="top" wrapText="1"/>
    </xf>
    <xf numFmtId="1" fontId="3" fillId="0" borderId="6" xfId="0" applyNumberFormat="1"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3" fontId="3" fillId="0" borderId="6" xfId="0" applyNumberFormat="1" applyFont="1" applyBorder="1" applyAlignment="1">
      <alignment vertical="top"/>
    </xf>
    <xf numFmtId="3" fontId="3" fillId="0" borderId="6" xfId="0" applyNumberFormat="1" applyFont="1" applyBorder="1" applyAlignment="1">
      <alignment vertical="top" wrapText="1"/>
    </xf>
    <xf numFmtId="0" fontId="3" fillId="0" borderId="6" xfId="0" applyFont="1" applyBorder="1" applyAlignment="1">
      <alignment horizontal="left" vertical="top" wrapText="1"/>
    </xf>
    <xf numFmtId="2" fontId="3" fillId="0" borderId="6"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0" borderId="0" xfId="0" applyFont="1" applyAlignment="1">
      <alignment horizontal="center"/>
    </xf>
    <xf numFmtId="3" fontId="4" fillId="0" borderId="0" xfId="0" applyNumberFormat="1" applyFont="1" applyBorder="1" applyAlignment="1">
      <alignment wrapText="1"/>
    </xf>
    <xf numFmtId="3" fontId="4" fillId="0" borderId="0" xfId="0" applyNumberFormat="1" applyFont="1" applyBorder="1" applyAlignment="1">
      <alignment horizontal="right" vertical="top" wrapText="1"/>
    </xf>
    <xf numFmtId="0" fontId="1" fillId="0" borderId="0" xfId="0" applyFont="1" applyAlignment="1">
      <alignment horizontal="center" vertical="top" wrapText="1"/>
    </xf>
    <xf numFmtId="0" fontId="0" fillId="0" borderId="0" xfId="0"/>
    <xf numFmtId="0" fontId="3" fillId="0" borderId="0" xfId="0" applyFont="1"/>
    <xf numFmtId="0" fontId="7" fillId="0" borderId="0" xfId="0" applyFont="1" applyAlignment="1">
      <alignment horizontal="center"/>
    </xf>
    <xf numFmtId="0" fontId="0" fillId="0" borderId="0" xfId="0"/>
    <xf numFmtId="0" fontId="0" fillId="0" borderId="0" xfId="0" applyAlignment="1">
      <alignment wrapText="1"/>
    </xf>
    <xf numFmtId="0" fontId="3" fillId="0" borderId="1" xfId="0" applyFont="1" applyBorder="1" applyAlignment="1">
      <alignment horizontal="left" vertical="top" wrapText="1"/>
    </xf>
    <xf numFmtId="0" fontId="3" fillId="0" borderId="6" xfId="0" applyFont="1" applyBorder="1" applyAlignment="1">
      <alignment vertical="top"/>
    </xf>
    <xf numFmtId="3" fontId="3" fillId="0" borderId="6" xfId="0" applyNumberFormat="1" applyFont="1" applyBorder="1" applyAlignment="1">
      <alignment vertical="top"/>
    </xf>
    <xf numFmtId="3" fontId="3" fillId="0" borderId="6" xfId="0" applyNumberFormat="1" applyFont="1" applyBorder="1" applyAlignment="1">
      <alignment horizontal="right" vertical="top" wrapText="1"/>
    </xf>
    <xf numFmtId="0" fontId="3" fillId="0" borderId="6" xfId="0" applyFont="1" applyBorder="1" applyAlignment="1">
      <alignment horizontal="left" vertical="top" wrapText="1"/>
    </xf>
    <xf numFmtId="3" fontId="4" fillId="0" borderId="6"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2" fontId="3" fillId="0" borderId="6" xfId="0" applyNumberFormat="1" applyFont="1" applyBorder="1" applyAlignment="1">
      <alignment horizontal="left" vertical="top" wrapText="1"/>
    </xf>
    <xf numFmtId="49" fontId="6" fillId="0" borderId="0" xfId="0" applyNumberFormat="1" applyFont="1" applyBorder="1" applyAlignment="1">
      <alignment horizontal="center"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0" xfId="0" applyFont="1" applyAlignment="1">
      <alignment horizontal="center"/>
    </xf>
    <xf numFmtId="0" fontId="7" fillId="0" borderId="0" xfId="0" applyFont="1" applyAlignment="1">
      <alignment horizontal="center"/>
    </xf>
    <xf numFmtId="0" fontId="1" fillId="0" borderId="0" xfId="0" applyFont="1" applyAlignment="1">
      <alignment horizontal="left" inden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14" fontId="2" fillId="0" borderId="0" xfId="0" applyNumberFormat="1" applyFont="1" applyAlignment="1">
      <alignment horizontal="center"/>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1" fillId="0" borderId="2" xfId="0" applyFont="1" applyBorder="1" applyAlignment="1">
      <alignment horizontal="center"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center" wrapText="1"/>
    </xf>
    <xf numFmtId="0" fontId="3" fillId="0" borderId="13" xfId="0" applyFont="1" applyBorder="1" applyAlignment="1">
      <alignment horizontal="center" vertical="top" wrapText="1"/>
    </xf>
    <xf numFmtId="0" fontId="3" fillId="0" borderId="18" xfId="0" applyFont="1" applyBorder="1" applyAlignment="1">
      <alignment horizontal="center" vertical="top" wrapText="1"/>
    </xf>
    <xf numFmtId="0" fontId="3" fillId="0" borderId="14" xfId="0" applyFont="1" applyBorder="1" applyAlignment="1">
      <alignment horizontal="center"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center"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8" xfId="0" applyFont="1" applyBorder="1" applyAlignment="1">
      <alignment horizontal="center" vertical="top" wrapText="1"/>
    </xf>
    <xf numFmtId="49" fontId="2" fillId="0" borderId="6"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49" fontId="6" fillId="0" borderId="10" xfId="0" applyNumberFormat="1" applyFont="1" applyBorder="1" applyAlignment="1">
      <alignment horizontal="center" vertical="top" wrapText="1"/>
    </xf>
    <xf numFmtId="49" fontId="6" fillId="0" borderId="11" xfId="0" applyNumberFormat="1" applyFont="1" applyBorder="1" applyAlignment="1">
      <alignment horizontal="center" vertical="top" wrapText="1"/>
    </xf>
    <xf numFmtId="0" fontId="4" fillId="0" borderId="13" xfId="0" applyFont="1" applyBorder="1" applyAlignment="1">
      <alignment horizontal="center" vertical="top" wrapText="1"/>
    </xf>
    <xf numFmtId="0" fontId="4" fillId="0" borderId="18" xfId="0" applyFont="1" applyBorder="1" applyAlignment="1">
      <alignment horizontal="center" vertical="top" wrapText="1"/>
    </xf>
    <xf numFmtId="0" fontId="4" fillId="0" borderId="14" xfId="0" applyFont="1" applyBorder="1" applyAlignment="1">
      <alignment horizontal="center" vertical="top" wrapText="1"/>
    </xf>
    <xf numFmtId="0" fontId="3" fillId="0" borderId="0" xfId="0" applyFont="1" applyAlignment="1">
      <alignment horizontal="center" inden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3" fillId="0" borderId="5" xfId="0" applyFont="1" applyBorder="1" applyAlignment="1">
      <alignment horizontal="left" vertical="top" wrapText="1"/>
    </xf>
    <xf numFmtId="0" fontId="4" fillId="0" borderId="8" xfId="0" applyFont="1" applyBorder="1" applyAlignment="1">
      <alignment horizontal="center" vertical="top" wrapText="1"/>
    </xf>
    <xf numFmtId="2" fontId="3" fillId="0" borderId="6" xfId="0" applyNumberFormat="1" applyFont="1" applyBorder="1" applyAlignment="1">
      <alignment horizontal="left" vertical="top" wrapText="1"/>
    </xf>
    <xf numFmtId="0" fontId="3" fillId="0" borderId="16" xfId="0" applyFont="1" applyBorder="1" applyAlignment="1">
      <alignment horizontal="center" vertical="top" wrapText="1"/>
    </xf>
    <xf numFmtId="0" fontId="3" fillId="0" borderId="0" xfId="0" applyFont="1" applyBorder="1" applyAlignment="1">
      <alignment horizontal="center" vertical="top" wrapText="1"/>
    </xf>
    <xf numFmtId="0" fontId="3" fillId="0" borderId="17" xfId="0" applyFont="1" applyBorder="1" applyAlignment="1">
      <alignment horizontal="center" vertical="top"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4" fillId="0" borderId="6"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5"/>
  <sheetViews>
    <sheetView tabSelected="1" workbookViewId="0">
      <selection activeCell="E458" sqref="E458"/>
    </sheetView>
  </sheetViews>
  <sheetFormatPr defaultRowHeight="15" x14ac:dyDescent="0.25"/>
  <cols>
    <col min="1" max="1" width="9.85546875" customWidth="1"/>
    <col min="3" max="3" width="8.28515625" customWidth="1"/>
    <col min="4" max="4" width="12.140625" customWidth="1"/>
    <col min="5" max="5" width="24.140625" customWidth="1"/>
    <col min="6" max="6" width="11.140625" customWidth="1"/>
    <col min="7" max="7" width="21.7109375" customWidth="1"/>
    <col min="8" max="9" width="13" bestFit="1" customWidth="1"/>
    <col min="10" max="10" width="12.42578125" customWidth="1"/>
    <col min="11" max="11" width="10.140625" bestFit="1" customWidth="1"/>
  </cols>
  <sheetData>
    <row r="1" spans="1:10" ht="15" customHeight="1" x14ac:dyDescent="0.25">
      <c r="A1" s="89" t="s">
        <v>262</v>
      </c>
      <c r="B1" s="89"/>
      <c r="C1" s="89"/>
      <c r="D1" s="89"/>
      <c r="E1" s="89"/>
      <c r="F1" s="88" t="s">
        <v>263</v>
      </c>
      <c r="G1" s="88"/>
      <c r="H1" s="88"/>
      <c r="I1" s="88"/>
      <c r="J1" s="88"/>
    </row>
    <row r="2" spans="1:10" ht="15" customHeight="1" x14ac:dyDescent="0.25">
      <c r="A2" s="4"/>
      <c r="B2" s="4"/>
      <c r="C2" s="5" t="s">
        <v>0</v>
      </c>
      <c r="D2" s="5"/>
      <c r="E2" s="5"/>
      <c r="F2" s="90" t="s">
        <v>404</v>
      </c>
      <c r="G2" s="90"/>
      <c r="H2" s="90"/>
      <c r="I2" s="90"/>
      <c r="J2" s="90"/>
    </row>
    <row r="3" spans="1:10" x14ac:dyDescent="0.25">
      <c r="A3" s="4"/>
      <c r="B3" s="4"/>
      <c r="C3" s="4"/>
      <c r="D3" s="4"/>
      <c r="E3" s="4"/>
      <c r="F3" s="91" t="s">
        <v>402</v>
      </c>
      <c r="G3" s="91"/>
      <c r="H3" s="91"/>
      <c r="I3" s="91"/>
      <c r="J3" s="91"/>
    </row>
    <row r="4" spans="1:10" s="65" customFormat="1" x14ac:dyDescent="0.25">
      <c r="A4" s="66"/>
      <c r="B4" s="66"/>
      <c r="C4" s="66"/>
      <c r="D4" s="66"/>
      <c r="E4" s="66"/>
      <c r="F4" s="91" t="s">
        <v>403</v>
      </c>
      <c r="G4" s="91"/>
      <c r="H4" s="91"/>
      <c r="I4" s="91"/>
      <c r="J4" s="91"/>
    </row>
    <row r="5" spans="1:10" s="65" customFormat="1" x14ac:dyDescent="0.25">
      <c r="A5" s="66"/>
      <c r="B5" s="66"/>
      <c r="C5" s="66"/>
      <c r="D5" s="66"/>
      <c r="E5" s="66"/>
      <c r="F5" s="67"/>
      <c r="G5" s="67"/>
      <c r="H5" s="67"/>
      <c r="I5" s="67"/>
      <c r="J5" s="67"/>
    </row>
    <row r="6" spans="1:10" x14ac:dyDescent="0.25">
      <c r="A6" s="90" t="s">
        <v>326</v>
      </c>
      <c r="B6" s="90"/>
      <c r="C6" s="90"/>
      <c r="D6" s="90"/>
      <c r="E6" s="90"/>
      <c r="F6" s="90"/>
      <c r="G6" s="90"/>
      <c r="H6" s="90"/>
      <c r="I6" s="90"/>
      <c r="J6" s="90"/>
    </row>
    <row r="7" spans="1:10" x14ac:dyDescent="0.25">
      <c r="A7" s="95" t="s">
        <v>401</v>
      </c>
      <c r="B7" s="90"/>
      <c r="C7" s="90"/>
      <c r="D7" s="90"/>
      <c r="E7" s="90"/>
      <c r="F7" s="90"/>
      <c r="G7" s="90"/>
      <c r="H7" s="90"/>
      <c r="I7" s="90"/>
      <c r="J7" s="90"/>
    </row>
    <row r="8" spans="1:10" x14ac:dyDescent="0.25">
      <c r="A8" s="90" t="s">
        <v>385</v>
      </c>
      <c r="B8" s="90"/>
      <c r="C8" s="90"/>
      <c r="D8" s="90"/>
      <c r="E8" s="90"/>
      <c r="F8" s="90"/>
      <c r="G8" s="90"/>
      <c r="H8" s="90"/>
      <c r="I8" s="90"/>
      <c r="J8" s="90"/>
    </row>
    <row r="9" spans="1:10" x14ac:dyDescent="0.25">
      <c r="A9" s="92"/>
      <c r="B9" s="92"/>
      <c r="C9" s="92"/>
      <c r="D9" s="92"/>
      <c r="E9" s="92"/>
      <c r="F9" s="92"/>
      <c r="G9" s="92"/>
      <c r="H9" s="92"/>
      <c r="I9" s="92"/>
      <c r="J9" s="92"/>
    </row>
    <row r="10" spans="1:10" ht="51" x14ac:dyDescent="0.25">
      <c r="A10" s="23" t="s">
        <v>1</v>
      </c>
      <c r="B10" s="93" t="s">
        <v>2</v>
      </c>
      <c r="C10" s="94"/>
      <c r="D10" s="23" t="s">
        <v>3</v>
      </c>
      <c r="E10" s="23" t="s">
        <v>4</v>
      </c>
      <c r="F10" s="23" t="s">
        <v>5</v>
      </c>
      <c r="G10" s="23" t="s">
        <v>6</v>
      </c>
      <c r="H10" s="23" t="s">
        <v>360</v>
      </c>
      <c r="I10" s="23" t="s">
        <v>362</v>
      </c>
      <c r="J10" s="23" t="s">
        <v>361</v>
      </c>
    </row>
    <row r="11" spans="1:10" s="1" customFormat="1" ht="30" x14ac:dyDescent="0.25">
      <c r="A11" s="6" t="s">
        <v>7</v>
      </c>
      <c r="B11" s="82" t="s">
        <v>8</v>
      </c>
      <c r="C11" s="83"/>
      <c r="D11" s="6" t="s">
        <v>9</v>
      </c>
      <c r="E11" s="6" t="s">
        <v>10</v>
      </c>
      <c r="F11" s="6"/>
      <c r="G11" s="6"/>
      <c r="H11" s="8">
        <v>71058000</v>
      </c>
      <c r="I11" s="8">
        <v>77422000</v>
      </c>
      <c r="J11" s="8">
        <v>76282305</v>
      </c>
    </row>
    <row r="12" spans="1:10" s="1" customFormat="1" ht="60" x14ac:dyDescent="0.25">
      <c r="A12" s="6" t="s">
        <v>7</v>
      </c>
      <c r="B12" s="82" t="s">
        <v>8</v>
      </c>
      <c r="C12" s="83"/>
      <c r="D12" s="6" t="s">
        <v>11</v>
      </c>
      <c r="E12" s="6" t="s">
        <v>12</v>
      </c>
      <c r="F12" s="6"/>
      <c r="G12" s="6"/>
      <c r="H12" s="8">
        <v>9947000</v>
      </c>
      <c r="I12" s="8">
        <v>10839000</v>
      </c>
      <c r="J12" s="8">
        <v>10681352</v>
      </c>
    </row>
    <row r="13" spans="1:10" s="1" customFormat="1" ht="45" x14ac:dyDescent="0.25">
      <c r="A13" s="6" t="s">
        <v>7</v>
      </c>
      <c r="B13" s="82" t="s">
        <v>8</v>
      </c>
      <c r="C13" s="83"/>
      <c r="D13" s="6">
        <v>40600</v>
      </c>
      <c r="E13" s="6" t="s">
        <v>405</v>
      </c>
      <c r="F13" s="6"/>
      <c r="G13" s="6"/>
      <c r="H13" s="8">
        <v>0</v>
      </c>
      <c r="I13" s="8">
        <v>5846360</v>
      </c>
      <c r="J13" s="8">
        <v>5846360</v>
      </c>
    </row>
    <row r="14" spans="1:10" s="1" customFormat="1" ht="75" x14ac:dyDescent="0.25">
      <c r="A14" s="6" t="s">
        <v>7</v>
      </c>
      <c r="B14" s="82" t="s">
        <v>8</v>
      </c>
      <c r="C14" s="83"/>
      <c r="D14" s="6" t="s">
        <v>13</v>
      </c>
      <c r="E14" s="6" t="s">
        <v>14</v>
      </c>
      <c r="F14" s="6"/>
      <c r="G14" s="6"/>
      <c r="H14" s="8">
        <v>100540000</v>
      </c>
      <c r="I14" s="8">
        <v>99466000</v>
      </c>
      <c r="J14" s="8">
        <v>93292323</v>
      </c>
    </row>
    <row r="15" spans="1:10" s="1" customFormat="1" ht="45" x14ac:dyDescent="0.25">
      <c r="A15" s="6" t="s">
        <v>7</v>
      </c>
      <c r="B15" s="82" t="s">
        <v>8</v>
      </c>
      <c r="C15" s="83"/>
      <c r="D15" s="6" t="s">
        <v>15</v>
      </c>
      <c r="E15" s="6" t="s">
        <v>16</v>
      </c>
      <c r="F15" s="6"/>
      <c r="G15" s="6"/>
      <c r="H15" s="8">
        <v>0</v>
      </c>
      <c r="I15" s="8">
        <v>0</v>
      </c>
      <c r="J15" s="8">
        <v>0</v>
      </c>
    </row>
    <row r="16" spans="1:10" s="1" customFormat="1" ht="60" x14ac:dyDescent="0.25">
      <c r="A16" s="6" t="s">
        <v>7</v>
      </c>
      <c r="B16" s="82" t="s">
        <v>8</v>
      </c>
      <c r="C16" s="83"/>
      <c r="D16" s="6" t="s">
        <v>17</v>
      </c>
      <c r="E16" s="6" t="s">
        <v>18</v>
      </c>
      <c r="F16" s="6"/>
      <c r="G16" s="6"/>
      <c r="H16" s="8">
        <v>103401000</v>
      </c>
      <c r="I16" s="8">
        <v>131970730</v>
      </c>
      <c r="J16" s="8">
        <v>131970730</v>
      </c>
    </row>
    <row r="17" spans="1:10" s="1" customFormat="1" ht="45" x14ac:dyDescent="0.25">
      <c r="A17" s="6" t="s">
        <v>7</v>
      </c>
      <c r="B17" s="82" t="s">
        <v>8</v>
      </c>
      <c r="C17" s="83"/>
      <c r="D17" s="6" t="s">
        <v>19</v>
      </c>
      <c r="E17" s="6" t="s">
        <v>20</v>
      </c>
      <c r="F17" s="6"/>
      <c r="G17" s="6"/>
      <c r="H17" s="8">
        <v>50000</v>
      </c>
      <c r="I17" s="8">
        <v>50000</v>
      </c>
      <c r="J17" s="8">
        <v>113824</v>
      </c>
    </row>
    <row r="18" spans="1:10" s="1" customFormat="1" ht="45" x14ac:dyDescent="0.25">
      <c r="A18" s="6" t="s">
        <v>7</v>
      </c>
      <c r="B18" s="82" t="s">
        <v>8</v>
      </c>
      <c r="C18" s="83"/>
      <c r="D18" s="6" t="s">
        <v>21</v>
      </c>
      <c r="E18" s="6" t="s">
        <v>22</v>
      </c>
      <c r="F18" s="6"/>
      <c r="G18" s="6"/>
      <c r="H18" s="8">
        <v>975000</v>
      </c>
      <c r="I18" s="8">
        <v>975000</v>
      </c>
      <c r="J18" s="8">
        <v>1958247</v>
      </c>
    </row>
    <row r="19" spans="1:10" s="1" customFormat="1" ht="60" x14ac:dyDescent="0.25">
      <c r="A19" s="6" t="s">
        <v>7</v>
      </c>
      <c r="B19" s="82" t="s">
        <v>8</v>
      </c>
      <c r="C19" s="83"/>
      <c r="D19" s="6" t="s">
        <v>264</v>
      </c>
      <c r="E19" s="6" t="s">
        <v>265</v>
      </c>
      <c r="F19" s="6"/>
      <c r="G19" s="6"/>
      <c r="H19" s="8">
        <v>60000</v>
      </c>
      <c r="I19" s="8">
        <v>60000</v>
      </c>
      <c r="J19" s="8">
        <v>97106</v>
      </c>
    </row>
    <row r="20" spans="1:10" s="1" customFormat="1" ht="60" x14ac:dyDescent="0.25">
      <c r="A20" s="6" t="s">
        <v>7</v>
      </c>
      <c r="B20" s="82" t="s">
        <v>8</v>
      </c>
      <c r="C20" s="83"/>
      <c r="D20" s="6">
        <v>300100</v>
      </c>
      <c r="E20" s="6" t="s">
        <v>318</v>
      </c>
      <c r="F20" s="6"/>
      <c r="G20" s="6"/>
      <c r="H20" s="8">
        <v>0</v>
      </c>
      <c r="I20" s="8">
        <v>0</v>
      </c>
      <c r="J20" s="8">
        <v>0</v>
      </c>
    </row>
    <row r="21" spans="1:10" s="1" customFormat="1" ht="45" x14ac:dyDescent="0.25">
      <c r="A21" s="6" t="s">
        <v>7</v>
      </c>
      <c r="B21" s="82" t="s">
        <v>8</v>
      </c>
      <c r="C21" s="83"/>
      <c r="D21" s="6" t="s">
        <v>23</v>
      </c>
      <c r="E21" s="6" t="s">
        <v>24</v>
      </c>
      <c r="F21" s="6"/>
      <c r="G21" s="6"/>
      <c r="H21" s="8">
        <v>94000</v>
      </c>
      <c r="I21" s="8">
        <v>94000</v>
      </c>
      <c r="J21" s="8">
        <v>232642</v>
      </c>
    </row>
    <row r="22" spans="1:10" s="1" customFormat="1" ht="30" x14ac:dyDescent="0.25">
      <c r="A22" s="6" t="s">
        <v>7</v>
      </c>
      <c r="B22" s="82" t="s">
        <v>8</v>
      </c>
      <c r="C22" s="83"/>
      <c r="D22" s="6" t="s">
        <v>266</v>
      </c>
      <c r="E22" s="6" t="s">
        <v>267</v>
      </c>
      <c r="F22" s="6"/>
      <c r="G22" s="6"/>
      <c r="H22" s="8">
        <v>0</v>
      </c>
      <c r="I22" s="8">
        <v>0</v>
      </c>
      <c r="J22" s="8">
        <v>0</v>
      </c>
    </row>
    <row r="23" spans="1:10" s="1" customFormat="1" ht="30" x14ac:dyDescent="0.25">
      <c r="A23" s="6" t="s">
        <v>7</v>
      </c>
      <c r="B23" s="82" t="s">
        <v>8</v>
      </c>
      <c r="C23" s="83"/>
      <c r="D23" s="6">
        <v>331300</v>
      </c>
      <c r="E23" s="6" t="s">
        <v>372</v>
      </c>
      <c r="F23" s="6"/>
      <c r="G23" s="6"/>
      <c r="H23" s="8">
        <v>2000000</v>
      </c>
      <c r="I23" s="8">
        <v>2000000</v>
      </c>
      <c r="J23" s="8">
        <v>1970651.06</v>
      </c>
    </row>
    <row r="24" spans="1:10" s="1" customFormat="1" ht="75" x14ac:dyDescent="0.25">
      <c r="A24" s="6" t="s">
        <v>7</v>
      </c>
      <c r="B24" s="82" t="s">
        <v>8</v>
      </c>
      <c r="C24" s="83"/>
      <c r="D24" s="6" t="s">
        <v>25</v>
      </c>
      <c r="E24" s="6" t="s">
        <v>26</v>
      </c>
      <c r="F24" s="6"/>
      <c r="G24" s="6"/>
      <c r="H24" s="8">
        <v>3000</v>
      </c>
      <c r="I24" s="8">
        <v>3000</v>
      </c>
      <c r="J24" s="8">
        <v>3000</v>
      </c>
    </row>
    <row r="25" spans="1:10" s="1" customFormat="1" ht="30" x14ac:dyDescent="0.25">
      <c r="A25" s="6" t="s">
        <v>7</v>
      </c>
      <c r="B25" s="82" t="s">
        <v>8</v>
      </c>
      <c r="C25" s="83"/>
      <c r="D25" s="6" t="s">
        <v>268</v>
      </c>
      <c r="E25" s="6" t="s">
        <v>269</v>
      </c>
      <c r="F25" s="6"/>
      <c r="G25" s="6"/>
      <c r="H25" s="8">
        <v>0</v>
      </c>
      <c r="I25" s="8">
        <v>0</v>
      </c>
      <c r="J25" s="8">
        <v>8000</v>
      </c>
    </row>
    <row r="26" spans="1:10" s="1" customFormat="1" ht="45" x14ac:dyDescent="0.25">
      <c r="A26" s="6" t="s">
        <v>7</v>
      </c>
      <c r="B26" s="82" t="s">
        <v>8</v>
      </c>
      <c r="C26" s="83"/>
      <c r="D26" s="6">
        <v>360500</v>
      </c>
      <c r="E26" s="6" t="s">
        <v>373</v>
      </c>
      <c r="F26" s="6"/>
      <c r="G26" s="6"/>
      <c r="H26" s="8">
        <v>0</v>
      </c>
      <c r="I26" s="8">
        <v>0</v>
      </c>
      <c r="J26" s="8">
        <v>0</v>
      </c>
    </row>
    <row r="27" spans="1:10" s="1" customFormat="1" x14ac:dyDescent="0.25">
      <c r="A27" s="6" t="s">
        <v>7</v>
      </c>
      <c r="B27" s="82" t="s">
        <v>8</v>
      </c>
      <c r="C27" s="83"/>
      <c r="D27" s="6">
        <v>365000</v>
      </c>
      <c r="E27" s="6" t="s">
        <v>27</v>
      </c>
      <c r="F27" s="6"/>
      <c r="G27" s="6"/>
      <c r="H27" s="8">
        <v>300000</v>
      </c>
      <c r="I27" s="8">
        <v>300000</v>
      </c>
      <c r="J27" s="8">
        <v>497401.41</v>
      </c>
    </row>
    <row r="28" spans="1:10" s="1" customFormat="1" ht="60" x14ac:dyDescent="0.25">
      <c r="A28" s="6" t="s">
        <v>7</v>
      </c>
      <c r="B28" s="82" t="s">
        <v>8</v>
      </c>
      <c r="C28" s="83"/>
      <c r="D28" s="6" t="s">
        <v>28</v>
      </c>
      <c r="E28" s="6" t="s">
        <v>29</v>
      </c>
      <c r="F28" s="6"/>
      <c r="G28" s="6"/>
      <c r="H28" s="8">
        <v>-55061000</v>
      </c>
      <c r="I28" s="8">
        <v>-60786700</v>
      </c>
      <c r="J28" s="8">
        <v>-56548000</v>
      </c>
    </row>
    <row r="29" spans="1:10" s="1" customFormat="1" x14ac:dyDescent="0.25">
      <c r="A29" s="6" t="s">
        <v>7</v>
      </c>
      <c r="B29" s="82" t="s">
        <v>8</v>
      </c>
      <c r="C29" s="83"/>
      <c r="D29" s="6">
        <v>375000</v>
      </c>
      <c r="E29" s="6" t="s">
        <v>32</v>
      </c>
      <c r="F29" s="6"/>
      <c r="G29" s="6"/>
      <c r="H29" s="8">
        <v>0</v>
      </c>
      <c r="I29" s="8">
        <v>0</v>
      </c>
      <c r="J29" s="8">
        <v>0</v>
      </c>
    </row>
    <row r="30" spans="1:10" s="1" customFormat="1" ht="105" x14ac:dyDescent="0.25">
      <c r="A30" s="6" t="s">
        <v>7</v>
      </c>
      <c r="B30" s="82" t="s">
        <v>8</v>
      </c>
      <c r="C30" s="83"/>
      <c r="D30" s="6">
        <v>400600</v>
      </c>
      <c r="E30" s="6" t="s">
        <v>319</v>
      </c>
      <c r="F30" s="6"/>
      <c r="G30" s="6"/>
      <c r="H30" s="8">
        <v>108000</v>
      </c>
      <c r="I30" s="8">
        <v>108000</v>
      </c>
      <c r="J30" s="8">
        <v>0</v>
      </c>
    </row>
    <row r="31" spans="1:10" s="1" customFormat="1" ht="45" x14ac:dyDescent="0.25">
      <c r="A31" s="6" t="s">
        <v>7</v>
      </c>
      <c r="B31" s="82" t="s">
        <v>8</v>
      </c>
      <c r="C31" s="83"/>
      <c r="D31" s="6" t="s">
        <v>33</v>
      </c>
      <c r="E31" s="6" t="s">
        <v>34</v>
      </c>
      <c r="F31" s="6"/>
      <c r="G31" s="6"/>
      <c r="H31" s="8">
        <v>1404000</v>
      </c>
      <c r="I31" s="8">
        <v>1399000</v>
      </c>
      <c r="J31" s="8">
        <v>1182108</v>
      </c>
    </row>
    <row r="32" spans="1:10" s="1" customFormat="1" ht="30" x14ac:dyDescent="0.25">
      <c r="A32" s="6" t="s">
        <v>7</v>
      </c>
      <c r="B32" s="82" t="s">
        <v>8</v>
      </c>
      <c r="C32" s="83"/>
      <c r="D32" s="6" t="s">
        <v>35</v>
      </c>
      <c r="E32" s="6" t="s">
        <v>36</v>
      </c>
      <c r="F32" s="6"/>
      <c r="G32" s="6"/>
      <c r="H32" s="8">
        <v>0</v>
      </c>
      <c r="I32" s="8">
        <v>2352000</v>
      </c>
      <c r="J32" s="8">
        <v>2352000</v>
      </c>
    </row>
    <row r="33" spans="1:10" s="69" customFormat="1" ht="75" x14ac:dyDescent="0.25">
      <c r="A33" s="70" t="s">
        <v>7</v>
      </c>
      <c r="B33" s="82" t="s">
        <v>8</v>
      </c>
      <c r="C33" s="83"/>
      <c r="D33" s="70">
        <v>427300</v>
      </c>
      <c r="E33" s="70" t="s">
        <v>409</v>
      </c>
      <c r="F33" s="70"/>
      <c r="G33" s="70"/>
      <c r="H33" s="76">
        <v>0</v>
      </c>
      <c r="I33" s="76">
        <v>188000</v>
      </c>
      <c r="J33" s="76">
        <v>0</v>
      </c>
    </row>
    <row r="34" spans="1:10" s="1" customFormat="1" ht="75" x14ac:dyDescent="0.25">
      <c r="A34" s="6" t="s">
        <v>7</v>
      </c>
      <c r="B34" s="82" t="s">
        <v>8</v>
      </c>
      <c r="C34" s="83"/>
      <c r="D34" s="6" t="s">
        <v>37</v>
      </c>
      <c r="E34" s="6" t="s">
        <v>38</v>
      </c>
      <c r="F34" s="6"/>
      <c r="G34" s="6"/>
      <c r="H34" s="8">
        <v>3000000</v>
      </c>
      <c r="I34" s="8">
        <v>3000000</v>
      </c>
      <c r="J34" s="8">
        <v>6866373</v>
      </c>
    </row>
    <row r="35" spans="1:10" s="1" customFormat="1" x14ac:dyDescent="0.25">
      <c r="A35" s="96" t="s">
        <v>341</v>
      </c>
      <c r="B35" s="97"/>
      <c r="C35" s="97"/>
      <c r="D35" s="97"/>
      <c r="E35" s="97"/>
      <c r="F35" s="97"/>
      <c r="G35" s="98"/>
      <c r="H35" s="19">
        <f>SUM(H11:H34)</f>
        <v>237879000</v>
      </c>
      <c r="I35" s="19">
        <f t="shared" ref="I35:J35" si="0">SUM(I11:I34)</f>
        <v>275286390</v>
      </c>
      <c r="J35" s="19">
        <f t="shared" si="0"/>
        <v>276806422.47000003</v>
      </c>
    </row>
    <row r="36" spans="1:10" s="1" customFormat="1" ht="30" x14ac:dyDescent="0.25">
      <c r="A36" s="6" t="s">
        <v>7</v>
      </c>
      <c r="B36" s="82" t="s">
        <v>8</v>
      </c>
      <c r="C36" s="83"/>
      <c r="D36" s="6" t="s">
        <v>30</v>
      </c>
      <c r="E36" s="6" t="s">
        <v>31</v>
      </c>
      <c r="F36" s="6"/>
      <c r="G36" s="6"/>
      <c r="H36" s="8">
        <v>55061000</v>
      </c>
      <c r="I36" s="8">
        <v>60786700</v>
      </c>
      <c r="J36" s="8">
        <v>56548000</v>
      </c>
    </row>
    <row r="37" spans="1:10" s="1" customFormat="1" ht="30" x14ac:dyDescent="0.25">
      <c r="A37" s="74" t="s">
        <v>7</v>
      </c>
      <c r="B37" s="84" t="s">
        <v>8</v>
      </c>
      <c r="C37" s="84"/>
      <c r="D37" s="74">
        <v>390100</v>
      </c>
      <c r="E37" s="74" t="s">
        <v>406</v>
      </c>
      <c r="F37" s="71"/>
      <c r="G37" s="71"/>
      <c r="H37" s="72">
        <v>0</v>
      </c>
      <c r="I37" s="72">
        <v>0</v>
      </c>
      <c r="J37" s="73">
        <v>31717.73</v>
      </c>
    </row>
    <row r="38" spans="1:10" s="1" customFormat="1" ht="90" x14ac:dyDescent="0.25">
      <c r="A38" s="6" t="s">
        <v>7</v>
      </c>
      <c r="B38" s="82" t="s">
        <v>8</v>
      </c>
      <c r="C38" s="83"/>
      <c r="D38" s="6" t="s">
        <v>270</v>
      </c>
      <c r="E38" s="6" t="s">
        <v>271</v>
      </c>
      <c r="F38" s="6"/>
      <c r="G38" s="6"/>
      <c r="H38" s="8">
        <v>0</v>
      </c>
      <c r="I38" s="8">
        <v>1130000</v>
      </c>
      <c r="J38" s="8">
        <v>1064346</v>
      </c>
    </row>
    <row r="39" spans="1:10" s="1" customFormat="1" ht="75" x14ac:dyDescent="0.25">
      <c r="A39" s="6" t="s">
        <v>7</v>
      </c>
      <c r="B39" s="82" t="s">
        <v>8</v>
      </c>
      <c r="C39" s="83"/>
      <c r="D39" s="6">
        <v>421602</v>
      </c>
      <c r="E39" s="6" t="s">
        <v>320</v>
      </c>
      <c r="F39" s="6"/>
      <c r="G39" s="6"/>
      <c r="H39" s="8">
        <v>0</v>
      </c>
      <c r="I39" s="8">
        <v>0</v>
      </c>
      <c r="J39" s="8">
        <v>0</v>
      </c>
    </row>
    <row r="40" spans="1:10" s="1" customFormat="1" ht="90" x14ac:dyDescent="0.25">
      <c r="A40" s="6" t="s">
        <v>7</v>
      </c>
      <c r="B40" s="82" t="s">
        <v>8</v>
      </c>
      <c r="C40" s="83"/>
      <c r="D40" s="6">
        <v>425102</v>
      </c>
      <c r="E40" s="6" t="s">
        <v>374</v>
      </c>
      <c r="F40" s="6"/>
      <c r="G40" s="6"/>
      <c r="H40" s="8">
        <v>0</v>
      </c>
      <c r="I40" s="8">
        <v>0</v>
      </c>
      <c r="J40" s="8">
        <v>0</v>
      </c>
    </row>
    <row r="41" spans="1:10" s="1" customFormat="1" ht="45" x14ac:dyDescent="0.25">
      <c r="A41" s="6" t="s">
        <v>7</v>
      </c>
      <c r="B41" s="82" t="s">
        <v>8</v>
      </c>
      <c r="C41" s="83"/>
      <c r="D41" s="6">
        <v>426500</v>
      </c>
      <c r="E41" s="6" t="s">
        <v>321</v>
      </c>
      <c r="F41" s="6"/>
      <c r="G41" s="6"/>
      <c r="H41" s="8">
        <v>63437000</v>
      </c>
      <c r="I41" s="8">
        <v>63437000</v>
      </c>
      <c r="J41" s="8">
        <v>38514368</v>
      </c>
    </row>
    <row r="42" spans="1:10" s="1" customFormat="1" ht="135" x14ac:dyDescent="0.25">
      <c r="A42" s="6" t="s">
        <v>7</v>
      </c>
      <c r="B42" s="82" t="s">
        <v>8</v>
      </c>
      <c r="C42" s="83"/>
      <c r="D42" s="6" t="s">
        <v>272</v>
      </c>
      <c r="E42" s="6" t="s">
        <v>273</v>
      </c>
      <c r="F42" s="6"/>
      <c r="G42" s="6"/>
      <c r="H42" s="8">
        <v>20910000</v>
      </c>
      <c r="I42" s="8">
        <v>20939250</v>
      </c>
      <c r="J42" s="8">
        <v>12511436</v>
      </c>
    </row>
    <row r="43" spans="1:10" s="1" customFormat="1" ht="45" x14ac:dyDescent="0.25">
      <c r="A43" s="6" t="s">
        <v>7</v>
      </c>
      <c r="B43" s="82" t="s">
        <v>8</v>
      </c>
      <c r="C43" s="83"/>
      <c r="D43" s="6" t="s">
        <v>39</v>
      </c>
      <c r="E43" s="6" t="s">
        <v>40</v>
      </c>
      <c r="F43" s="6"/>
      <c r="G43" s="6"/>
      <c r="H43" s="8">
        <v>0</v>
      </c>
      <c r="I43" s="8">
        <v>0</v>
      </c>
      <c r="J43" s="8">
        <v>0</v>
      </c>
    </row>
    <row r="44" spans="1:10" s="1" customFormat="1" ht="90" x14ac:dyDescent="0.25">
      <c r="A44" s="6" t="s">
        <v>7</v>
      </c>
      <c r="B44" s="82" t="s">
        <v>8</v>
      </c>
      <c r="C44" s="83"/>
      <c r="D44" s="6" t="s">
        <v>274</v>
      </c>
      <c r="E44" s="6" t="s">
        <v>275</v>
      </c>
      <c r="F44" s="6"/>
      <c r="G44" s="6"/>
      <c r="H44" s="8">
        <v>733000</v>
      </c>
      <c r="I44" s="8">
        <v>733000</v>
      </c>
      <c r="J44" s="8">
        <v>722342</v>
      </c>
    </row>
    <row r="45" spans="1:10" s="1" customFormat="1" ht="45" x14ac:dyDescent="0.25">
      <c r="A45" s="6" t="s">
        <v>7</v>
      </c>
      <c r="B45" s="82" t="s">
        <v>8</v>
      </c>
      <c r="C45" s="83"/>
      <c r="D45" s="6" t="s">
        <v>276</v>
      </c>
      <c r="E45" s="6" t="s">
        <v>277</v>
      </c>
      <c r="F45" s="6"/>
      <c r="G45" s="6"/>
      <c r="H45" s="8">
        <v>107970000</v>
      </c>
      <c r="I45" s="8">
        <v>107970000</v>
      </c>
      <c r="J45" s="8">
        <v>59339675</v>
      </c>
    </row>
    <row r="46" spans="1:10" s="1" customFormat="1" ht="45" x14ac:dyDescent="0.25">
      <c r="A46" s="6" t="s">
        <v>7</v>
      </c>
      <c r="B46" s="82" t="s">
        <v>8</v>
      </c>
      <c r="C46" s="83"/>
      <c r="D46" s="6" t="s">
        <v>278</v>
      </c>
      <c r="E46" s="6" t="s">
        <v>40</v>
      </c>
      <c r="F46" s="6"/>
      <c r="G46" s="6"/>
      <c r="H46" s="8">
        <v>0</v>
      </c>
      <c r="I46" s="8">
        <v>0</v>
      </c>
      <c r="J46" s="8">
        <v>10202426</v>
      </c>
    </row>
    <row r="47" spans="1:10" s="1" customFormat="1" x14ac:dyDescent="0.25">
      <c r="A47" s="6" t="s">
        <v>7</v>
      </c>
      <c r="B47" s="82" t="s">
        <v>8</v>
      </c>
      <c r="C47" s="83"/>
      <c r="D47" s="6">
        <v>480103</v>
      </c>
      <c r="E47" s="6" t="s">
        <v>44</v>
      </c>
      <c r="F47" s="6"/>
      <c r="G47" s="6"/>
      <c r="H47" s="8">
        <v>0</v>
      </c>
      <c r="I47" s="8">
        <v>0</v>
      </c>
      <c r="J47" s="8">
        <v>-25794555</v>
      </c>
    </row>
    <row r="48" spans="1:10" s="1" customFormat="1" ht="45" x14ac:dyDescent="0.25">
      <c r="A48" s="6" t="s">
        <v>7</v>
      </c>
      <c r="B48" s="82" t="s">
        <v>8</v>
      </c>
      <c r="C48" s="83"/>
      <c r="D48" s="6" t="s">
        <v>279</v>
      </c>
      <c r="E48" s="6" t="s">
        <v>277</v>
      </c>
      <c r="F48" s="6"/>
      <c r="G48" s="6"/>
      <c r="H48" s="8">
        <v>18868000</v>
      </c>
      <c r="I48" s="8">
        <v>19059250</v>
      </c>
      <c r="J48" s="8">
        <v>3983157</v>
      </c>
    </row>
    <row r="49" spans="1:10" s="1" customFormat="1" ht="45" x14ac:dyDescent="0.25">
      <c r="A49" s="6" t="s">
        <v>7</v>
      </c>
      <c r="B49" s="82" t="s">
        <v>8</v>
      </c>
      <c r="C49" s="83"/>
      <c r="D49" s="6" t="s">
        <v>280</v>
      </c>
      <c r="E49" s="6" t="s">
        <v>40</v>
      </c>
      <c r="F49" s="6"/>
      <c r="G49" s="6"/>
      <c r="H49" s="8">
        <v>0</v>
      </c>
      <c r="I49" s="8">
        <v>0</v>
      </c>
      <c r="J49" s="8">
        <v>1375540</v>
      </c>
    </row>
    <row r="50" spans="1:10" s="1" customFormat="1" ht="30.75" customHeight="1" x14ac:dyDescent="0.25">
      <c r="A50" s="6" t="s">
        <v>7</v>
      </c>
      <c r="B50" s="82" t="s">
        <v>8</v>
      </c>
      <c r="C50" s="83"/>
      <c r="D50" s="6" t="s">
        <v>281</v>
      </c>
      <c r="E50" s="6" t="s">
        <v>44</v>
      </c>
      <c r="F50" s="6"/>
      <c r="G50" s="6"/>
      <c r="H50" s="8">
        <v>0</v>
      </c>
      <c r="I50" s="8">
        <v>0</v>
      </c>
      <c r="J50" s="8">
        <v>2649740</v>
      </c>
    </row>
    <row r="51" spans="1:10" s="1" customFormat="1" ht="30.75" customHeight="1" x14ac:dyDescent="0.25">
      <c r="A51" s="6" t="s">
        <v>7</v>
      </c>
      <c r="B51" s="82" t="s">
        <v>8</v>
      </c>
      <c r="C51" s="83"/>
      <c r="D51" s="6">
        <v>480301</v>
      </c>
      <c r="E51" s="6" t="s">
        <v>277</v>
      </c>
      <c r="F51" s="6"/>
      <c r="G51" s="6"/>
      <c r="H51" s="8">
        <v>3038000</v>
      </c>
      <c r="I51" s="8">
        <v>3038000</v>
      </c>
      <c r="J51" s="8">
        <v>269891</v>
      </c>
    </row>
    <row r="52" spans="1:10" s="1" customFormat="1" ht="30.75" customHeight="1" x14ac:dyDescent="0.25">
      <c r="A52" s="6" t="s">
        <v>7</v>
      </c>
      <c r="B52" s="82" t="s">
        <v>8</v>
      </c>
      <c r="C52" s="83"/>
      <c r="D52" s="6">
        <v>480302</v>
      </c>
      <c r="E52" s="6" t="s">
        <v>40</v>
      </c>
      <c r="F52" s="6"/>
      <c r="G52" s="6"/>
      <c r="H52" s="8">
        <v>222000</v>
      </c>
      <c r="I52" s="8">
        <v>222000</v>
      </c>
      <c r="J52" s="8">
        <v>222530</v>
      </c>
    </row>
    <row r="53" spans="1:10" s="1" customFormat="1" x14ac:dyDescent="0.25">
      <c r="A53" s="96" t="s">
        <v>342</v>
      </c>
      <c r="B53" s="97"/>
      <c r="C53" s="97"/>
      <c r="D53" s="97"/>
      <c r="E53" s="97"/>
      <c r="F53" s="97"/>
      <c r="G53" s="98"/>
      <c r="H53" s="19">
        <f>SUM(H36:H52)</f>
        <v>270239000</v>
      </c>
      <c r="I53" s="19">
        <f t="shared" ref="I53:J53" si="1">SUM(I36:I52)</f>
        <v>277315200</v>
      </c>
      <c r="J53" s="19">
        <f t="shared" si="1"/>
        <v>161640613.72999999</v>
      </c>
    </row>
    <row r="54" spans="1:10" s="1" customFormat="1" x14ac:dyDescent="0.25">
      <c r="A54" s="99" t="s">
        <v>306</v>
      </c>
      <c r="B54" s="100"/>
      <c r="C54" s="100"/>
      <c r="D54" s="100"/>
      <c r="E54" s="100"/>
      <c r="F54" s="100"/>
      <c r="G54" s="101"/>
      <c r="H54" s="9">
        <f>H35+H53</f>
        <v>508118000</v>
      </c>
      <c r="I54" s="9">
        <f t="shared" ref="I54:J54" si="2">I35+I53</f>
        <v>552601590</v>
      </c>
      <c r="J54" s="9">
        <f t="shared" si="2"/>
        <v>438447036.20000005</v>
      </c>
    </row>
    <row r="55" spans="1:10" s="1" customFormat="1" ht="27.75" customHeight="1" x14ac:dyDescent="0.25">
      <c r="A55" s="6" t="s">
        <v>72</v>
      </c>
      <c r="B55" s="82" t="s">
        <v>8</v>
      </c>
      <c r="C55" s="83"/>
      <c r="D55" s="6" t="s">
        <v>73</v>
      </c>
      <c r="E55" s="6" t="s">
        <v>74</v>
      </c>
      <c r="F55" s="6" t="s">
        <v>75</v>
      </c>
      <c r="G55" s="6" t="s">
        <v>76</v>
      </c>
      <c r="H55" s="8">
        <v>21000000</v>
      </c>
      <c r="I55" s="8">
        <v>21000000</v>
      </c>
      <c r="J55" s="8">
        <v>20142970</v>
      </c>
    </row>
    <row r="56" spans="1:10" s="1" customFormat="1" ht="45" x14ac:dyDescent="0.25">
      <c r="A56" s="6" t="s">
        <v>72</v>
      </c>
      <c r="B56" s="82" t="s">
        <v>8</v>
      </c>
      <c r="C56" s="83"/>
      <c r="D56" s="6" t="s">
        <v>73</v>
      </c>
      <c r="E56" s="6" t="s">
        <v>74</v>
      </c>
      <c r="F56" s="6" t="s">
        <v>77</v>
      </c>
      <c r="G56" s="6" t="s">
        <v>78</v>
      </c>
      <c r="H56" s="8">
        <v>1900000</v>
      </c>
      <c r="I56" s="8">
        <v>1900000</v>
      </c>
      <c r="J56" s="8">
        <v>1550965</v>
      </c>
    </row>
    <row r="57" spans="1:10" s="1" customFormat="1" ht="30.75" customHeight="1" x14ac:dyDescent="0.25">
      <c r="A57" s="6" t="s">
        <v>72</v>
      </c>
      <c r="B57" s="82" t="s">
        <v>8</v>
      </c>
      <c r="C57" s="83"/>
      <c r="D57" s="6" t="s">
        <v>73</v>
      </c>
      <c r="E57" s="6" t="s">
        <v>74</v>
      </c>
      <c r="F57" s="6" t="s">
        <v>79</v>
      </c>
      <c r="G57" s="6" t="s">
        <v>285</v>
      </c>
      <c r="H57" s="8">
        <v>150000</v>
      </c>
      <c r="I57" s="8">
        <v>150000</v>
      </c>
      <c r="J57" s="8">
        <v>6397</v>
      </c>
    </row>
    <row r="58" spans="1:10" s="1" customFormat="1" ht="29.25" customHeight="1" x14ac:dyDescent="0.25">
      <c r="A58" s="6" t="s">
        <v>72</v>
      </c>
      <c r="B58" s="82" t="s">
        <v>8</v>
      </c>
      <c r="C58" s="83"/>
      <c r="D58" s="6" t="s">
        <v>73</v>
      </c>
      <c r="E58" s="6" t="s">
        <v>74</v>
      </c>
      <c r="F58" s="6">
        <v>100114</v>
      </c>
      <c r="G58" s="6" t="s">
        <v>322</v>
      </c>
      <c r="H58" s="8">
        <v>10000</v>
      </c>
      <c r="I58" s="8">
        <v>10000</v>
      </c>
      <c r="J58" s="8">
        <v>0</v>
      </c>
    </row>
    <row r="59" spans="1:10" s="1" customFormat="1" ht="32.25" customHeight="1" x14ac:dyDescent="0.25">
      <c r="A59" s="6" t="s">
        <v>72</v>
      </c>
      <c r="B59" s="82" t="s">
        <v>8</v>
      </c>
      <c r="C59" s="83"/>
      <c r="D59" s="6" t="s">
        <v>73</v>
      </c>
      <c r="E59" s="6" t="s">
        <v>74</v>
      </c>
      <c r="F59" s="6">
        <v>100117</v>
      </c>
      <c r="G59" s="6" t="s">
        <v>375</v>
      </c>
      <c r="H59" s="8">
        <v>720000</v>
      </c>
      <c r="I59" s="8">
        <v>720000</v>
      </c>
      <c r="J59" s="8">
        <v>652569</v>
      </c>
    </row>
    <row r="60" spans="1:10" s="1" customFormat="1" ht="30" x14ac:dyDescent="0.25">
      <c r="A60" s="6" t="s">
        <v>72</v>
      </c>
      <c r="B60" s="82" t="s">
        <v>8</v>
      </c>
      <c r="C60" s="83"/>
      <c r="D60" s="6" t="s">
        <v>73</v>
      </c>
      <c r="E60" s="6" t="s">
        <v>74</v>
      </c>
      <c r="F60" s="6" t="s">
        <v>248</v>
      </c>
      <c r="G60" s="6" t="s">
        <v>249</v>
      </c>
      <c r="H60" s="8">
        <v>500000</v>
      </c>
      <c r="I60" s="8">
        <v>500000</v>
      </c>
      <c r="J60" s="8">
        <v>416760</v>
      </c>
    </row>
    <row r="61" spans="1:10" s="1" customFormat="1" x14ac:dyDescent="0.25">
      <c r="A61" s="6" t="s">
        <v>72</v>
      </c>
      <c r="B61" s="82" t="s">
        <v>8</v>
      </c>
      <c r="C61" s="83"/>
      <c r="D61" s="6" t="s">
        <v>73</v>
      </c>
      <c r="E61" s="6" t="s">
        <v>74</v>
      </c>
      <c r="F61" s="6" t="s">
        <v>286</v>
      </c>
      <c r="G61" s="6" t="s">
        <v>287</v>
      </c>
      <c r="H61" s="8">
        <v>0</v>
      </c>
      <c r="I61" s="8">
        <v>0</v>
      </c>
      <c r="J61" s="8">
        <v>0</v>
      </c>
    </row>
    <row r="62" spans="1:10" s="1" customFormat="1" ht="30" x14ac:dyDescent="0.25">
      <c r="A62" s="6" t="s">
        <v>72</v>
      </c>
      <c r="B62" s="82" t="s">
        <v>8</v>
      </c>
      <c r="C62" s="83"/>
      <c r="D62" s="6" t="s">
        <v>73</v>
      </c>
      <c r="E62" s="6" t="s">
        <v>74</v>
      </c>
      <c r="F62" s="6" t="s">
        <v>82</v>
      </c>
      <c r="G62" s="6" t="s">
        <v>83</v>
      </c>
      <c r="H62" s="8">
        <v>300000</v>
      </c>
      <c r="I62" s="8">
        <v>300000</v>
      </c>
      <c r="J62" s="8">
        <v>204771</v>
      </c>
    </row>
    <row r="63" spans="1:10" s="1" customFormat="1" ht="30" x14ac:dyDescent="0.25">
      <c r="A63" s="6" t="s">
        <v>72</v>
      </c>
      <c r="B63" s="82" t="s">
        <v>8</v>
      </c>
      <c r="C63" s="83"/>
      <c r="D63" s="6" t="s">
        <v>73</v>
      </c>
      <c r="E63" s="6" t="s">
        <v>74</v>
      </c>
      <c r="F63" s="6" t="s">
        <v>288</v>
      </c>
      <c r="G63" s="6" t="s">
        <v>289</v>
      </c>
      <c r="H63" s="8">
        <v>550000</v>
      </c>
      <c r="I63" s="8">
        <v>550000</v>
      </c>
      <c r="J63" s="8">
        <v>490957</v>
      </c>
    </row>
    <row r="64" spans="1:10" s="1" customFormat="1" x14ac:dyDescent="0.25">
      <c r="A64" s="6" t="s">
        <v>72</v>
      </c>
      <c r="B64" s="82" t="s">
        <v>8</v>
      </c>
      <c r="C64" s="83"/>
      <c r="D64" s="6" t="s">
        <v>73</v>
      </c>
      <c r="E64" s="6" t="s">
        <v>74</v>
      </c>
      <c r="F64" s="6" t="s">
        <v>84</v>
      </c>
      <c r="G64" s="6" t="s">
        <v>85</v>
      </c>
      <c r="H64" s="8">
        <v>402000</v>
      </c>
      <c r="I64" s="8">
        <v>252000</v>
      </c>
      <c r="J64" s="8">
        <v>226643</v>
      </c>
    </row>
    <row r="65" spans="1:10" s="1" customFormat="1" ht="30" x14ac:dyDescent="0.25">
      <c r="A65" s="6" t="s">
        <v>72</v>
      </c>
      <c r="B65" s="82" t="s">
        <v>8</v>
      </c>
      <c r="C65" s="83"/>
      <c r="D65" s="6" t="s">
        <v>73</v>
      </c>
      <c r="E65" s="6" t="s">
        <v>74</v>
      </c>
      <c r="F65" s="6" t="s">
        <v>86</v>
      </c>
      <c r="G65" s="6" t="s">
        <v>87</v>
      </c>
      <c r="H65" s="8">
        <v>723000</v>
      </c>
      <c r="I65" s="8">
        <v>193000</v>
      </c>
      <c r="J65" s="8">
        <v>131415</v>
      </c>
    </row>
    <row r="66" spans="1:10" s="1" customFormat="1" ht="30" x14ac:dyDescent="0.25">
      <c r="A66" s="6" t="s">
        <v>72</v>
      </c>
      <c r="B66" s="82" t="s">
        <v>8</v>
      </c>
      <c r="C66" s="83"/>
      <c r="D66" s="6" t="s">
        <v>73</v>
      </c>
      <c r="E66" s="6" t="s">
        <v>74</v>
      </c>
      <c r="F66" s="6" t="s">
        <v>88</v>
      </c>
      <c r="G66" s="6" t="s">
        <v>89</v>
      </c>
      <c r="H66" s="8">
        <v>220000</v>
      </c>
      <c r="I66" s="8">
        <v>410000</v>
      </c>
      <c r="J66" s="8">
        <v>235663</v>
      </c>
    </row>
    <row r="67" spans="1:10" s="1" customFormat="1" ht="29.25" customHeight="1" x14ac:dyDescent="0.25">
      <c r="A67" s="6" t="s">
        <v>72</v>
      </c>
      <c r="B67" s="82" t="s">
        <v>8</v>
      </c>
      <c r="C67" s="83"/>
      <c r="D67" s="6" t="s">
        <v>73</v>
      </c>
      <c r="E67" s="6" t="s">
        <v>74</v>
      </c>
      <c r="F67" s="6" t="s">
        <v>90</v>
      </c>
      <c r="G67" s="6" t="s">
        <v>91</v>
      </c>
      <c r="H67" s="8">
        <v>36000</v>
      </c>
      <c r="I67" s="8">
        <v>86000</v>
      </c>
      <c r="J67" s="8">
        <v>35121</v>
      </c>
    </row>
    <row r="68" spans="1:10" s="1" customFormat="1" ht="28.5" customHeight="1" x14ac:dyDescent="0.25">
      <c r="A68" s="6" t="s">
        <v>72</v>
      </c>
      <c r="B68" s="82" t="s">
        <v>8</v>
      </c>
      <c r="C68" s="83"/>
      <c r="D68" s="6" t="s">
        <v>73</v>
      </c>
      <c r="E68" s="6" t="s">
        <v>74</v>
      </c>
      <c r="F68" s="6" t="s">
        <v>92</v>
      </c>
      <c r="G68" s="6" t="s">
        <v>93</v>
      </c>
      <c r="H68" s="8">
        <v>178000</v>
      </c>
      <c r="I68" s="8">
        <v>178000</v>
      </c>
      <c r="J68" s="8">
        <v>86083</v>
      </c>
    </row>
    <row r="69" spans="1:10" s="1" customFormat="1" ht="29.25" customHeight="1" x14ac:dyDescent="0.25">
      <c r="A69" s="6" t="s">
        <v>72</v>
      </c>
      <c r="B69" s="82" t="s">
        <v>8</v>
      </c>
      <c r="C69" s="83"/>
      <c r="D69" s="6" t="s">
        <v>73</v>
      </c>
      <c r="E69" s="6" t="s">
        <v>74</v>
      </c>
      <c r="F69" s="6" t="s">
        <v>94</v>
      </c>
      <c r="G69" s="6" t="s">
        <v>95</v>
      </c>
      <c r="H69" s="8">
        <v>70000</v>
      </c>
      <c r="I69" s="8">
        <v>100000</v>
      </c>
      <c r="J69" s="8">
        <v>63456</v>
      </c>
    </row>
    <row r="70" spans="1:10" s="1" customFormat="1" ht="33" customHeight="1" x14ac:dyDescent="0.25">
      <c r="A70" s="6" t="s">
        <v>72</v>
      </c>
      <c r="B70" s="82" t="s">
        <v>8</v>
      </c>
      <c r="C70" s="83"/>
      <c r="D70" s="6" t="s">
        <v>73</v>
      </c>
      <c r="E70" s="6" t="s">
        <v>74</v>
      </c>
      <c r="F70" s="6" t="s">
        <v>96</v>
      </c>
      <c r="G70" s="6" t="s">
        <v>97</v>
      </c>
      <c r="H70" s="8">
        <v>27000</v>
      </c>
      <c r="I70" s="8">
        <v>27000</v>
      </c>
      <c r="J70" s="8">
        <v>6495</v>
      </c>
    </row>
    <row r="71" spans="1:10" s="1" customFormat="1" ht="30" x14ac:dyDescent="0.25">
      <c r="A71" s="6" t="s">
        <v>72</v>
      </c>
      <c r="B71" s="82" t="s">
        <v>8</v>
      </c>
      <c r="C71" s="83"/>
      <c r="D71" s="6" t="s">
        <v>73</v>
      </c>
      <c r="E71" s="6" t="s">
        <v>74</v>
      </c>
      <c r="F71" s="6" t="s">
        <v>98</v>
      </c>
      <c r="G71" s="6" t="s">
        <v>99</v>
      </c>
      <c r="H71" s="8">
        <v>200000</v>
      </c>
      <c r="I71" s="8">
        <v>250000</v>
      </c>
      <c r="J71" s="8">
        <v>193346</v>
      </c>
    </row>
    <row r="72" spans="1:10" s="1" customFormat="1" ht="45" x14ac:dyDescent="0.25">
      <c r="A72" s="6" t="s">
        <v>72</v>
      </c>
      <c r="B72" s="82" t="s">
        <v>8</v>
      </c>
      <c r="C72" s="83"/>
      <c r="D72" s="6" t="s">
        <v>73</v>
      </c>
      <c r="E72" s="6" t="s">
        <v>74</v>
      </c>
      <c r="F72" s="6" t="s">
        <v>100</v>
      </c>
      <c r="G72" s="6" t="s">
        <v>101</v>
      </c>
      <c r="H72" s="8">
        <v>1192670</v>
      </c>
      <c r="I72" s="8">
        <v>1032670</v>
      </c>
      <c r="J72" s="8">
        <v>848827</v>
      </c>
    </row>
    <row r="73" spans="1:10" s="1" customFormat="1" ht="45" x14ac:dyDescent="0.25">
      <c r="A73" s="6" t="s">
        <v>72</v>
      </c>
      <c r="B73" s="82" t="s">
        <v>8</v>
      </c>
      <c r="C73" s="83"/>
      <c r="D73" s="6" t="s">
        <v>73</v>
      </c>
      <c r="E73" s="6" t="s">
        <v>74</v>
      </c>
      <c r="F73" s="6" t="s">
        <v>102</v>
      </c>
      <c r="G73" s="6" t="s">
        <v>103</v>
      </c>
      <c r="H73" s="8">
        <v>260000</v>
      </c>
      <c r="I73" s="8">
        <v>310000</v>
      </c>
      <c r="J73" s="8">
        <v>256494</v>
      </c>
    </row>
    <row r="74" spans="1:10" s="1" customFormat="1" ht="30.75" customHeight="1" x14ac:dyDescent="0.25">
      <c r="A74" s="6" t="s">
        <v>72</v>
      </c>
      <c r="B74" s="82" t="s">
        <v>8</v>
      </c>
      <c r="C74" s="83"/>
      <c r="D74" s="6" t="s">
        <v>73</v>
      </c>
      <c r="E74" s="6" t="s">
        <v>74</v>
      </c>
      <c r="F74" s="6" t="s">
        <v>104</v>
      </c>
      <c r="G74" s="6" t="s">
        <v>105</v>
      </c>
      <c r="H74" s="8">
        <v>100000</v>
      </c>
      <c r="I74" s="8">
        <v>400000</v>
      </c>
      <c r="J74" s="8">
        <v>295180</v>
      </c>
    </row>
    <row r="75" spans="1:10" s="1" customFormat="1" x14ac:dyDescent="0.25">
      <c r="A75" s="6" t="s">
        <v>72</v>
      </c>
      <c r="B75" s="82" t="s">
        <v>8</v>
      </c>
      <c r="C75" s="83"/>
      <c r="D75" s="6" t="s">
        <v>73</v>
      </c>
      <c r="E75" s="6" t="s">
        <v>74</v>
      </c>
      <c r="F75" s="6" t="s">
        <v>106</v>
      </c>
      <c r="G75" s="6" t="s">
        <v>107</v>
      </c>
      <c r="H75" s="8">
        <v>113000</v>
      </c>
      <c r="I75" s="8">
        <v>246000</v>
      </c>
      <c r="J75" s="8">
        <v>240627</v>
      </c>
    </row>
    <row r="76" spans="1:10" s="1" customFormat="1" ht="30" x14ac:dyDescent="0.25">
      <c r="A76" s="6" t="s">
        <v>72</v>
      </c>
      <c r="B76" s="82" t="s">
        <v>8</v>
      </c>
      <c r="C76" s="83"/>
      <c r="D76" s="6" t="s">
        <v>73</v>
      </c>
      <c r="E76" s="6" t="s">
        <v>74</v>
      </c>
      <c r="F76" s="6" t="s">
        <v>108</v>
      </c>
      <c r="G76" s="6" t="s">
        <v>109</v>
      </c>
      <c r="H76" s="8">
        <v>60000</v>
      </c>
      <c r="I76" s="8">
        <v>60000</v>
      </c>
      <c r="J76" s="8">
        <v>3466</v>
      </c>
    </row>
    <row r="77" spans="1:10" s="1" customFormat="1" ht="27.75" customHeight="1" x14ac:dyDescent="0.25">
      <c r="A77" s="6" t="s">
        <v>72</v>
      </c>
      <c r="B77" s="82" t="s">
        <v>8</v>
      </c>
      <c r="C77" s="83"/>
      <c r="D77" s="6" t="s">
        <v>73</v>
      </c>
      <c r="E77" s="6" t="s">
        <v>74</v>
      </c>
      <c r="F77" s="6" t="s">
        <v>110</v>
      </c>
      <c r="G77" s="6" t="s">
        <v>111</v>
      </c>
      <c r="H77" s="8">
        <v>150000</v>
      </c>
      <c r="I77" s="8">
        <v>50000</v>
      </c>
      <c r="J77" s="8">
        <v>24521</v>
      </c>
    </row>
    <row r="78" spans="1:10" s="1" customFormat="1" ht="30" x14ac:dyDescent="0.25">
      <c r="A78" s="6" t="s">
        <v>72</v>
      </c>
      <c r="B78" s="82" t="s">
        <v>8</v>
      </c>
      <c r="C78" s="83"/>
      <c r="D78" s="6" t="s">
        <v>73</v>
      </c>
      <c r="E78" s="6" t="s">
        <v>74</v>
      </c>
      <c r="F78" s="6">
        <v>201100</v>
      </c>
      <c r="G78" s="6" t="s">
        <v>161</v>
      </c>
      <c r="H78" s="8">
        <v>0</v>
      </c>
      <c r="I78" s="8">
        <v>0</v>
      </c>
      <c r="J78" s="8">
        <v>0</v>
      </c>
    </row>
    <row r="79" spans="1:10" s="1" customFormat="1" ht="29.25" customHeight="1" x14ac:dyDescent="0.25">
      <c r="A79" s="6" t="s">
        <v>72</v>
      </c>
      <c r="B79" s="82" t="s">
        <v>8</v>
      </c>
      <c r="C79" s="83"/>
      <c r="D79" s="6" t="s">
        <v>73</v>
      </c>
      <c r="E79" s="6" t="s">
        <v>74</v>
      </c>
      <c r="F79" s="6" t="s">
        <v>112</v>
      </c>
      <c r="G79" s="6" t="s">
        <v>113</v>
      </c>
      <c r="H79" s="8">
        <v>251500</v>
      </c>
      <c r="I79" s="8">
        <v>251500</v>
      </c>
      <c r="J79" s="8">
        <v>234514</v>
      </c>
    </row>
    <row r="80" spans="1:10" s="1" customFormat="1" ht="30" customHeight="1" x14ac:dyDescent="0.25">
      <c r="A80" s="6" t="s">
        <v>72</v>
      </c>
      <c r="B80" s="82" t="s">
        <v>8</v>
      </c>
      <c r="C80" s="83"/>
      <c r="D80" s="6" t="s">
        <v>73</v>
      </c>
      <c r="E80" s="6" t="s">
        <v>74</v>
      </c>
      <c r="F80" s="6" t="s">
        <v>114</v>
      </c>
      <c r="G80" s="6" t="s">
        <v>115</v>
      </c>
      <c r="H80" s="8">
        <v>150000</v>
      </c>
      <c r="I80" s="8">
        <v>150000</v>
      </c>
      <c r="J80" s="8">
        <v>39998</v>
      </c>
    </row>
    <row r="81" spans="1:10" s="1" customFormat="1" ht="30.75" customHeight="1" x14ac:dyDescent="0.25">
      <c r="A81" s="6" t="s">
        <v>72</v>
      </c>
      <c r="B81" s="82" t="s">
        <v>8</v>
      </c>
      <c r="C81" s="83"/>
      <c r="D81" s="6" t="s">
        <v>73</v>
      </c>
      <c r="E81" s="6" t="s">
        <v>74</v>
      </c>
      <c r="F81" s="6" t="s">
        <v>116</v>
      </c>
      <c r="G81" s="6" t="s">
        <v>117</v>
      </c>
      <c r="H81" s="8">
        <v>20000</v>
      </c>
      <c r="I81" s="8">
        <v>20000</v>
      </c>
      <c r="J81" s="8">
        <v>10659.52</v>
      </c>
    </row>
    <row r="82" spans="1:10" s="1" customFormat="1" ht="105" x14ac:dyDescent="0.25">
      <c r="A82" s="6" t="s">
        <v>72</v>
      </c>
      <c r="B82" s="82" t="s">
        <v>8</v>
      </c>
      <c r="C82" s="83"/>
      <c r="D82" s="6" t="s">
        <v>73</v>
      </c>
      <c r="E82" s="6" t="s">
        <v>74</v>
      </c>
      <c r="F82" s="6" t="s">
        <v>118</v>
      </c>
      <c r="G82" s="6" t="s">
        <v>119</v>
      </c>
      <c r="H82" s="8">
        <v>940000</v>
      </c>
      <c r="I82" s="8">
        <v>404000</v>
      </c>
      <c r="J82" s="8">
        <v>342869</v>
      </c>
    </row>
    <row r="83" spans="1:10" s="1" customFormat="1" ht="30.75" customHeight="1" x14ac:dyDescent="0.25">
      <c r="A83" s="6" t="s">
        <v>72</v>
      </c>
      <c r="B83" s="82" t="s">
        <v>8</v>
      </c>
      <c r="C83" s="83"/>
      <c r="D83" s="6" t="s">
        <v>73</v>
      </c>
      <c r="E83" s="6" t="s">
        <v>74</v>
      </c>
      <c r="F83" s="6" t="s">
        <v>120</v>
      </c>
      <c r="G83" s="6" t="s">
        <v>121</v>
      </c>
      <c r="H83" s="8">
        <v>150000</v>
      </c>
      <c r="I83" s="8">
        <v>50000</v>
      </c>
      <c r="J83" s="8">
        <v>22761</v>
      </c>
    </row>
    <row r="84" spans="1:10" s="1" customFormat="1" ht="60" x14ac:dyDescent="0.25">
      <c r="A84" s="6" t="s">
        <v>72</v>
      </c>
      <c r="B84" s="82" t="s">
        <v>8</v>
      </c>
      <c r="C84" s="83"/>
      <c r="D84" s="6" t="s">
        <v>73</v>
      </c>
      <c r="E84" s="6" t="s">
        <v>74</v>
      </c>
      <c r="F84" s="6" t="s">
        <v>290</v>
      </c>
      <c r="G84" s="6" t="s">
        <v>291</v>
      </c>
      <c r="H84" s="8">
        <v>6830</v>
      </c>
      <c r="I84" s="8">
        <v>6830</v>
      </c>
      <c r="J84" s="8">
        <v>2832</v>
      </c>
    </row>
    <row r="85" spans="1:10" s="1" customFormat="1" ht="30" x14ac:dyDescent="0.25">
      <c r="A85" s="6" t="s">
        <v>72</v>
      </c>
      <c r="B85" s="82" t="s">
        <v>8</v>
      </c>
      <c r="C85" s="83"/>
      <c r="D85" s="6" t="s">
        <v>73</v>
      </c>
      <c r="E85" s="6" t="s">
        <v>74</v>
      </c>
      <c r="F85" s="6" t="s">
        <v>122</v>
      </c>
      <c r="G85" s="6" t="s">
        <v>123</v>
      </c>
      <c r="H85" s="8">
        <v>150000</v>
      </c>
      <c r="I85" s="8">
        <v>150000</v>
      </c>
      <c r="J85" s="8">
        <v>9702</v>
      </c>
    </row>
    <row r="86" spans="1:10" s="1" customFormat="1" ht="33" customHeight="1" x14ac:dyDescent="0.25">
      <c r="A86" s="10" t="s">
        <v>72</v>
      </c>
      <c r="B86" s="102" t="s">
        <v>8</v>
      </c>
      <c r="C86" s="103"/>
      <c r="D86" s="10" t="s">
        <v>73</v>
      </c>
      <c r="E86" s="10" t="s">
        <v>74</v>
      </c>
      <c r="F86" s="10" t="s">
        <v>124</v>
      </c>
      <c r="G86" s="10" t="s">
        <v>125</v>
      </c>
      <c r="H86" s="11">
        <v>175000</v>
      </c>
      <c r="I86" s="11">
        <v>275000</v>
      </c>
      <c r="J86" s="11">
        <v>117746</v>
      </c>
    </row>
    <row r="87" spans="1:10" s="1" customFormat="1" ht="45" x14ac:dyDescent="0.25">
      <c r="A87" s="12" t="s">
        <v>72</v>
      </c>
      <c r="B87" s="84" t="s">
        <v>8</v>
      </c>
      <c r="C87" s="84"/>
      <c r="D87" s="12" t="s">
        <v>73</v>
      </c>
      <c r="E87" s="12" t="s">
        <v>74</v>
      </c>
      <c r="F87" s="12" t="s">
        <v>292</v>
      </c>
      <c r="G87" s="12" t="s">
        <v>293</v>
      </c>
      <c r="H87" s="13">
        <v>175000</v>
      </c>
      <c r="I87" s="13">
        <v>175000</v>
      </c>
      <c r="J87" s="13">
        <v>162950</v>
      </c>
    </row>
    <row r="88" spans="1:10" s="1" customFormat="1" ht="90" x14ac:dyDescent="0.25">
      <c r="A88" s="16" t="s">
        <v>72</v>
      </c>
      <c r="B88" s="108" t="s">
        <v>8</v>
      </c>
      <c r="C88" s="109"/>
      <c r="D88" s="16" t="s">
        <v>73</v>
      </c>
      <c r="E88" s="16" t="s">
        <v>74</v>
      </c>
      <c r="F88" s="16" t="s">
        <v>134</v>
      </c>
      <c r="G88" s="16" t="s">
        <v>135</v>
      </c>
      <c r="H88" s="14">
        <v>0</v>
      </c>
      <c r="I88" s="14">
        <v>-120000</v>
      </c>
      <c r="J88" s="14">
        <v>-124194</v>
      </c>
    </row>
    <row r="89" spans="1:10" s="1" customFormat="1" x14ac:dyDescent="0.25">
      <c r="A89" s="104" t="s">
        <v>344</v>
      </c>
      <c r="B89" s="104"/>
      <c r="C89" s="104"/>
      <c r="D89" s="104"/>
      <c r="E89" s="104"/>
      <c r="F89" s="104"/>
      <c r="G89" s="104"/>
      <c r="H89" s="26">
        <f>SUM(H55:H88)</f>
        <v>30880000</v>
      </c>
      <c r="I89" s="26">
        <f>SUM(I55:I88)</f>
        <v>30087000</v>
      </c>
      <c r="J89" s="26">
        <f>SUM(J55:J88)</f>
        <v>26932563.52</v>
      </c>
    </row>
    <row r="90" spans="1:10" s="1" customFormat="1" ht="45" x14ac:dyDescent="0.25">
      <c r="A90" s="15" t="s">
        <v>72</v>
      </c>
      <c r="B90" s="110" t="s">
        <v>8</v>
      </c>
      <c r="C90" s="111"/>
      <c r="D90" s="15">
        <v>540500</v>
      </c>
      <c r="E90" s="15" t="s">
        <v>325</v>
      </c>
      <c r="F90" s="15">
        <v>500400</v>
      </c>
      <c r="G90" s="15" t="s">
        <v>325</v>
      </c>
      <c r="H90" s="8">
        <v>500000</v>
      </c>
      <c r="I90" s="8">
        <v>500000</v>
      </c>
      <c r="J90" s="8">
        <v>0</v>
      </c>
    </row>
    <row r="91" spans="1:10" s="1" customFormat="1" ht="30" x14ac:dyDescent="0.25">
      <c r="A91" s="6" t="s">
        <v>72</v>
      </c>
      <c r="B91" s="82" t="s">
        <v>8</v>
      </c>
      <c r="C91" s="83"/>
      <c r="D91" s="6" t="s">
        <v>138</v>
      </c>
      <c r="E91" s="6" t="s">
        <v>139</v>
      </c>
      <c r="F91" s="6" t="s">
        <v>140</v>
      </c>
      <c r="G91" s="6" t="s">
        <v>141</v>
      </c>
      <c r="H91" s="8">
        <v>3286000</v>
      </c>
      <c r="I91" s="8">
        <v>3291000</v>
      </c>
      <c r="J91" s="8">
        <v>3242849</v>
      </c>
    </row>
    <row r="92" spans="1:10" s="69" customFormat="1" ht="90" x14ac:dyDescent="0.25">
      <c r="A92" s="70" t="s">
        <v>72</v>
      </c>
      <c r="B92" s="82" t="s">
        <v>8</v>
      </c>
      <c r="C92" s="83"/>
      <c r="D92" s="70" t="s">
        <v>138</v>
      </c>
      <c r="E92" s="70" t="s">
        <v>139</v>
      </c>
      <c r="F92" s="70">
        <v>850101</v>
      </c>
      <c r="G92" s="70" t="s">
        <v>135</v>
      </c>
      <c r="H92" s="76">
        <v>0</v>
      </c>
      <c r="I92" s="76">
        <v>0</v>
      </c>
      <c r="J92" s="76">
        <v>-72079</v>
      </c>
    </row>
    <row r="93" spans="1:10" s="1" customFormat="1" ht="105" x14ac:dyDescent="0.25">
      <c r="A93" s="6" t="s">
        <v>72</v>
      </c>
      <c r="B93" s="82" t="s">
        <v>8</v>
      </c>
      <c r="C93" s="83"/>
      <c r="D93" s="6" t="s">
        <v>144</v>
      </c>
      <c r="E93" s="6" t="s">
        <v>145</v>
      </c>
      <c r="F93" s="6" t="s">
        <v>146</v>
      </c>
      <c r="G93" s="6" t="s">
        <v>147</v>
      </c>
      <c r="H93" s="8">
        <v>1550000</v>
      </c>
      <c r="I93" s="8">
        <v>250000</v>
      </c>
      <c r="J93" s="8">
        <v>111976</v>
      </c>
    </row>
    <row r="94" spans="1:10" s="1" customFormat="1" ht="30" x14ac:dyDescent="0.25">
      <c r="A94" s="6" t="s">
        <v>72</v>
      </c>
      <c r="B94" s="82" t="s">
        <v>8</v>
      </c>
      <c r="C94" s="83"/>
      <c r="D94" s="6" t="s">
        <v>144</v>
      </c>
      <c r="E94" s="6" t="s">
        <v>145</v>
      </c>
      <c r="F94" s="6" t="s">
        <v>122</v>
      </c>
      <c r="G94" s="6" t="s">
        <v>123</v>
      </c>
      <c r="H94" s="8">
        <v>3550000</v>
      </c>
      <c r="I94" s="8">
        <v>2150000</v>
      </c>
      <c r="J94" s="8">
        <v>1953863</v>
      </c>
    </row>
    <row r="95" spans="1:10" s="1" customFormat="1" ht="120" x14ac:dyDescent="0.25">
      <c r="A95" s="6" t="s">
        <v>72</v>
      </c>
      <c r="B95" s="82" t="s">
        <v>8</v>
      </c>
      <c r="C95" s="83"/>
      <c r="D95" s="6" t="s">
        <v>144</v>
      </c>
      <c r="E95" s="6" t="s">
        <v>145</v>
      </c>
      <c r="F95" s="6">
        <v>510124</v>
      </c>
      <c r="G95" s="6" t="s">
        <v>393</v>
      </c>
      <c r="H95" s="8">
        <v>0</v>
      </c>
      <c r="I95" s="8">
        <v>0</v>
      </c>
      <c r="J95" s="8">
        <v>0</v>
      </c>
    </row>
    <row r="96" spans="1:10" s="1" customFormat="1" ht="30" x14ac:dyDescent="0.25">
      <c r="A96" s="6" t="s">
        <v>72</v>
      </c>
      <c r="B96" s="82" t="s">
        <v>8</v>
      </c>
      <c r="C96" s="83"/>
      <c r="D96" s="6" t="s">
        <v>144</v>
      </c>
      <c r="E96" s="6" t="s">
        <v>145</v>
      </c>
      <c r="F96" s="6">
        <v>550204</v>
      </c>
      <c r="G96" s="6" t="s">
        <v>376</v>
      </c>
      <c r="H96" s="8">
        <v>100000</v>
      </c>
      <c r="I96" s="8">
        <v>0</v>
      </c>
      <c r="J96" s="8">
        <v>0</v>
      </c>
    </row>
    <row r="97" spans="1:10" s="1" customFormat="1" ht="45" x14ac:dyDescent="0.25">
      <c r="A97" s="6" t="s">
        <v>72</v>
      </c>
      <c r="B97" s="82" t="s">
        <v>8</v>
      </c>
      <c r="C97" s="83"/>
      <c r="D97" s="6" t="s">
        <v>144</v>
      </c>
      <c r="E97" s="6" t="s">
        <v>145</v>
      </c>
      <c r="F97" s="6" t="s">
        <v>150</v>
      </c>
      <c r="G97" s="6" t="s">
        <v>151</v>
      </c>
      <c r="H97" s="8">
        <v>3854000</v>
      </c>
      <c r="I97" s="8">
        <v>3854000</v>
      </c>
      <c r="J97" s="8">
        <v>3853104</v>
      </c>
    </row>
    <row r="98" spans="1:10" s="1" customFormat="1" x14ac:dyDescent="0.25">
      <c r="A98" s="85" t="s">
        <v>345</v>
      </c>
      <c r="B98" s="86"/>
      <c r="C98" s="86"/>
      <c r="D98" s="86"/>
      <c r="E98" s="86"/>
      <c r="F98" s="86"/>
      <c r="G98" s="87"/>
      <c r="H98" s="8">
        <f>SUM(H90:H97)</f>
        <v>12840000</v>
      </c>
      <c r="I98" s="8">
        <f>SUM(I90:I97)</f>
        <v>10045000</v>
      </c>
      <c r="J98" s="8">
        <f>SUM(J90:J97)</f>
        <v>9089713</v>
      </c>
    </row>
    <row r="99" spans="1:10" s="1" customFormat="1" ht="45" x14ac:dyDescent="0.25">
      <c r="A99" s="6" t="s">
        <v>72</v>
      </c>
      <c r="B99" s="82" t="s">
        <v>8</v>
      </c>
      <c r="C99" s="83"/>
      <c r="D99" s="6" t="s">
        <v>152</v>
      </c>
      <c r="E99" s="6" t="s">
        <v>153</v>
      </c>
      <c r="F99" s="6" t="s">
        <v>154</v>
      </c>
      <c r="G99" s="6" t="s">
        <v>155</v>
      </c>
      <c r="H99" s="8">
        <v>46000</v>
      </c>
      <c r="I99" s="8">
        <v>46000</v>
      </c>
      <c r="J99" s="8">
        <v>41700</v>
      </c>
    </row>
    <row r="100" spans="1:10" s="1" customFormat="1" ht="45" x14ac:dyDescent="0.25">
      <c r="A100" s="6" t="s">
        <v>72</v>
      </c>
      <c r="B100" s="82" t="s">
        <v>8</v>
      </c>
      <c r="C100" s="83"/>
      <c r="D100" s="6" t="s">
        <v>152</v>
      </c>
      <c r="E100" s="6" t="s">
        <v>153</v>
      </c>
      <c r="F100" s="6" t="s">
        <v>156</v>
      </c>
      <c r="G100" s="6" t="s">
        <v>157</v>
      </c>
      <c r="H100" s="8">
        <v>4080000</v>
      </c>
      <c r="I100" s="8">
        <v>2080000</v>
      </c>
      <c r="J100" s="8">
        <v>1859200</v>
      </c>
    </row>
    <row r="101" spans="1:10" s="1" customFormat="1" x14ac:dyDescent="0.25">
      <c r="A101" s="85" t="s">
        <v>346</v>
      </c>
      <c r="B101" s="86"/>
      <c r="C101" s="86"/>
      <c r="D101" s="86"/>
      <c r="E101" s="86"/>
      <c r="F101" s="86"/>
      <c r="G101" s="87"/>
      <c r="H101" s="8">
        <f>SUM(H99:H100)</f>
        <v>4126000</v>
      </c>
      <c r="I101" s="8">
        <f t="shared" ref="I101:J101" si="3">SUM(I99:I100)</f>
        <v>2126000</v>
      </c>
      <c r="J101" s="8">
        <f t="shared" si="3"/>
        <v>1900900</v>
      </c>
    </row>
    <row r="102" spans="1:10" s="1" customFormat="1" ht="30" customHeight="1" x14ac:dyDescent="0.25">
      <c r="A102" s="6" t="s">
        <v>72</v>
      </c>
      <c r="B102" s="82" t="s">
        <v>8</v>
      </c>
      <c r="C102" s="83"/>
      <c r="D102" s="6" t="s">
        <v>158</v>
      </c>
      <c r="E102" s="6" t="s">
        <v>159</v>
      </c>
      <c r="F102" s="6" t="s">
        <v>84</v>
      </c>
      <c r="G102" s="6" t="s">
        <v>85</v>
      </c>
      <c r="H102" s="8">
        <v>39220</v>
      </c>
      <c r="I102" s="8">
        <v>39220</v>
      </c>
      <c r="J102" s="8">
        <v>34353</v>
      </c>
    </row>
    <row r="103" spans="1:10" s="1" customFormat="1" ht="30" x14ac:dyDescent="0.25">
      <c r="A103" s="6" t="s">
        <v>72</v>
      </c>
      <c r="B103" s="82" t="s">
        <v>8</v>
      </c>
      <c r="C103" s="83"/>
      <c r="D103" s="6" t="s">
        <v>158</v>
      </c>
      <c r="E103" s="6" t="s">
        <v>159</v>
      </c>
      <c r="F103" s="6" t="s">
        <v>86</v>
      </c>
      <c r="G103" s="6" t="s">
        <v>87</v>
      </c>
      <c r="H103" s="8">
        <v>4550</v>
      </c>
      <c r="I103" s="8">
        <v>4550</v>
      </c>
      <c r="J103" s="8">
        <v>3574</v>
      </c>
    </row>
    <row r="104" spans="1:10" s="1" customFormat="1" ht="30" x14ac:dyDescent="0.25">
      <c r="A104" s="6" t="s">
        <v>72</v>
      </c>
      <c r="B104" s="82" t="s">
        <v>8</v>
      </c>
      <c r="C104" s="83"/>
      <c r="D104" s="6" t="s">
        <v>158</v>
      </c>
      <c r="E104" s="6" t="s">
        <v>159</v>
      </c>
      <c r="F104" s="6" t="s">
        <v>88</v>
      </c>
      <c r="G104" s="6" t="s">
        <v>89</v>
      </c>
      <c r="H104" s="8">
        <v>46400</v>
      </c>
      <c r="I104" s="8">
        <v>56400</v>
      </c>
      <c r="J104" s="8">
        <v>51436</v>
      </c>
    </row>
    <row r="105" spans="1:10" s="1" customFormat="1" ht="28.5" customHeight="1" x14ac:dyDescent="0.25">
      <c r="A105" s="6" t="s">
        <v>72</v>
      </c>
      <c r="B105" s="82" t="s">
        <v>8</v>
      </c>
      <c r="C105" s="83"/>
      <c r="D105" s="6" t="s">
        <v>158</v>
      </c>
      <c r="E105" s="6" t="s">
        <v>159</v>
      </c>
      <c r="F105" s="6" t="s">
        <v>90</v>
      </c>
      <c r="G105" s="6" t="s">
        <v>91</v>
      </c>
      <c r="H105" s="8">
        <v>7000</v>
      </c>
      <c r="I105" s="8">
        <v>7000</v>
      </c>
      <c r="J105" s="8">
        <v>5019</v>
      </c>
    </row>
    <row r="106" spans="1:10" s="1" customFormat="1" ht="28.5" customHeight="1" x14ac:dyDescent="0.25">
      <c r="A106" s="6" t="s">
        <v>72</v>
      </c>
      <c r="B106" s="82" t="s">
        <v>8</v>
      </c>
      <c r="C106" s="83"/>
      <c r="D106" s="6" t="s">
        <v>158</v>
      </c>
      <c r="E106" s="6" t="s">
        <v>159</v>
      </c>
      <c r="F106" s="6" t="s">
        <v>92</v>
      </c>
      <c r="G106" s="6" t="s">
        <v>93</v>
      </c>
      <c r="H106" s="8">
        <v>11000</v>
      </c>
      <c r="I106" s="8">
        <v>13000</v>
      </c>
      <c r="J106" s="8">
        <v>11601</v>
      </c>
    </row>
    <row r="107" spans="1:10" s="1" customFormat="1" ht="30" x14ac:dyDescent="0.25">
      <c r="A107" s="6" t="s">
        <v>72</v>
      </c>
      <c r="B107" s="82" t="s">
        <v>8</v>
      </c>
      <c r="C107" s="83"/>
      <c r="D107" s="6" t="s">
        <v>158</v>
      </c>
      <c r="E107" s="6" t="s">
        <v>159</v>
      </c>
      <c r="F107" s="6" t="s">
        <v>98</v>
      </c>
      <c r="G107" s="6" t="s">
        <v>99</v>
      </c>
      <c r="H107" s="8">
        <v>12000</v>
      </c>
      <c r="I107" s="8">
        <v>12000</v>
      </c>
      <c r="J107" s="8">
        <v>11056</v>
      </c>
    </row>
    <row r="108" spans="1:10" s="1" customFormat="1" ht="45" x14ac:dyDescent="0.25">
      <c r="A108" s="6" t="s">
        <v>72</v>
      </c>
      <c r="B108" s="82" t="s">
        <v>8</v>
      </c>
      <c r="C108" s="83"/>
      <c r="D108" s="6" t="s">
        <v>158</v>
      </c>
      <c r="E108" s="6" t="s">
        <v>159</v>
      </c>
      <c r="F108" s="6" t="s">
        <v>100</v>
      </c>
      <c r="G108" s="6" t="s">
        <v>101</v>
      </c>
      <c r="H108" s="8">
        <v>241500</v>
      </c>
      <c r="I108" s="8">
        <v>243500</v>
      </c>
      <c r="J108" s="8">
        <v>224563</v>
      </c>
    </row>
    <row r="109" spans="1:10" s="1" customFormat="1" ht="45" x14ac:dyDescent="0.25">
      <c r="A109" s="6" t="s">
        <v>72</v>
      </c>
      <c r="B109" s="82" t="s">
        <v>8</v>
      </c>
      <c r="C109" s="83"/>
      <c r="D109" s="6" t="s">
        <v>158</v>
      </c>
      <c r="E109" s="6" t="s">
        <v>159</v>
      </c>
      <c r="F109" s="6" t="s">
        <v>102</v>
      </c>
      <c r="G109" s="6" t="s">
        <v>103</v>
      </c>
      <c r="H109" s="8">
        <v>3210</v>
      </c>
      <c r="I109" s="8">
        <v>3210</v>
      </c>
      <c r="J109" s="8">
        <v>1416</v>
      </c>
    </row>
    <row r="110" spans="1:10" s="69" customFormat="1" x14ac:dyDescent="0.25">
      <c r="A110" s="70" t="s">
        <v>72</v>
      </c>
      <c r="B110" s="82" t="s">
        <v>8</v>
      </c>
      <c r="C110" s="83"/>
      <c r="D110" s="70" t="s">
        <v>158</v>
      </c>
      <c r="E110" s="70" t="s">
        <v>159</v>
      </c>
      <c r="F110" s="70">
        <v>200402</v>
      </c>
      <c r="G110" s="70" t="s">
        <v>187</v>
      </c>
      <c r="H110" s="76">
        <v>6360</v>
      </c>
      <c r="I110" s="76">
        <v>6360</v>
      </c>
      <c r="J110" s="76">
        <v>6038</v>
      </c>
    </row>
    <row r="111" spans="1:10" s="69" customFormat="1" x14ac:dyDescent="0.25">
      <c r="A111" s="70" t="s">
        <v>72</v>
      </c>
      <c r="B111" s="82" t="s">
        <v>8</v>
      </c>
      <c r="C111" s="83"/>
      <c r="D111" s="70" t="s">
        <v>158</v>
      </c>
      <c r="E111" s="70" t="s">
        <v>159</v>
      </c>
      <c r="F111" s="70">
        <v>200404</v>
      </c>
      <c r="G111" s="70" t="s">
        <v>253</v>
      </c>
      <c r="H111" s="76">
        <v>2350</v>
      </c>
      <c r="I111" s="76">
        <v>2350</v>
      </c>
      <c r="J111" s="76">
        <v>2317</v>
      </c>
    </row>
    <row r="112" spans="1:10" s="1" customFormat="1" ht="32.25" customHeight="1" x14ac:dyDescent="0.25">
      <c r="A112" s="6" t="s">
        <v>72</v>
      </c>
      <c r="B112" s="82" t="s">
        <v>8</v>
      </c>
      <c r="C112" s="83"/>
      <c r="D112" s="6" t="s">
        <v>158</v>
      </c>
      <c r="E112" s="6" t="s">
        <v>159</v>
      </c>
      <c r="F112" s="6" t="s">
        <v>106</v>
      </c>
      <c r="G112" s="6" t="s">
        <v>107</v>
      </c>
      <c r="H112" s="8">
        <v>6410</v>
      </c>
      <c r="I112" s="8">
        <v>12410</v>
      </c>
      <c r="J112" s="8">
        <v>10593</v>
      </c>
    </row>
    <row r="113" spans="1:10" s="69" customFormat="1" ht="32.25" customHeight="1" x14ac:dyDescent="0.25">
      <c r="A113" s="70" t="s">
        <v>72</v>
      </c>
      <c r="B113" s="82" t="s">
        <v>8</v>
      </c>
      <c r="C113" s="83"/>
      <c r="D113" s="70" t="s">
        <v>158</v>
      </c>
      <c r="E113" s="70" t="s">
        <v>159</v>
      </c>
      <c r="F113" s="70">
        <v>202500</v>
      </c>
      <c r="G113" s="70" t="s">
        <v>119</v>
      </c>
      <c r="H113" s="76">
        <v>0</v>
      </c>
      <c r="I113" s="76">
        <v>200000</v>
      </c>
      <c r="J113" s="76">
        <v>148516</v>
      </c>
    </row>
    <row r="114" spans="1:10" s="1" customFormat="1" x14ac:dyDescent="0.25">
      <c r="A114" s="85" t="s">
        <v>347</v>
      </c>
      <c r="B114" s="86"/>
      <c r="C114" s="86"/>
      <c r="D114" s="86"/>
      <c r="E114" s="86"/>
      <c r="F114" s="86"/>
      <c r="G114" s="87"/>
      <c r="H114" s="8">
        <f>SUM(H102:H113)</f>
        <v>380000</v>
      </c>
      <c r="I114" s="76">
        <f t="shared" ref="I114:J114" si="4">SUM(I102:I113)</f>
        <v>600000</v>
      </c>
      <c r="J114" s="76">
        <f t="shared" si="4"/>
        <v>510482</v>
      </c>
    </row>
    <row r="115" spans="1:10" s="1" customFormat="1" ht="30" x14ac:dyDescent="0.25">
      <c r="A115" s="6" t="s">
        <v>72</v>
      </c>
      <c r="B115" s="82" t="s">
        <v>8</v>
      </c>
      <c r="C115" s="83"/>
      <c r="D115" s="6" t="s">
        <v>162</v>
      </c>
      <c r="E115" s="6" t="s">
        <v>163</v>
      </c>
      <c r="F115" s="6" t="s">
        <v>84</v>
      </c>
      <c r="G115" s="6" t="s">
        <v>85</v>
      </c>
      <c r="H115" s="8">
        <v>15500</v>
      </c>
      <c r="I115" s="8">
        <v>15500</v>
      </c>
      <c r="J115" s="8">
        <v>13115</v>
      </c>
    </row>
    <row r="116" spans="1:10" s="1" customFormat="1" ht="30" x14ac:dyDescent="0.25">
      <c r="A116" s="6" t="s">
        <v>72</v>
      </c>
      <c r="B116" s="82" t="s">
        <v>8</v>
      </c>
      <c r="C116" s="83"/>
      <c r="D116" s="6" t="s">
        <v>162</v>
      </c>
      <c r="E116" s="6" t="s">
        <v>163</v>
      </c>
      <c r="F116" s="6" t="s">
        <v>86</v>
      </c>
      <c r="G116" s="6" t="s">
        <v>87</v>
      </c>
      <c r="H116" s="8">
        <v>3500</v>
      </c>
      <c r="I116" s="8">
        <v>3500</v>
      </c>
      <c r="J116" s="8">
        <v>3191</v>
      </c>
    </row>
    <row r="117" spans="1:10" s="1" customFormat="1" ht="30" x14ac:dyDescent="0.25">
      <c r="A117" s="6" t="s">
        <v>72</v>
      </c>
      <c r="B117" s="82" t="s">
        <v>8</v>
      </c>
      <c r="C117" s="83"/>
      <c r="D117" s="6" t="s">
        <v>162</v>
      </c>
      <c r="E117" s="6" t="s">
        <v>163</v>
      </c>
      <c r="F117" s="6" t="s">
        <v>88</v>
      </c>
      <c r="G117" s="6" t="s">
        <v>89</v>
      </c>
      <c r="H117" s="8">
        <v>107920</v>
      </c>
      <c r="I117" s="8">
        <v>107920</v>
      </c>
      <c r="J117" s="8">
        <v>77579</v>
      </c>
    </row>
    <row r="118" spans="1:10" s="1" customFormat="1" ht="30" x14ac:dyDescent="0.25">
      <c r="A118" s="6" t="s">
        <v>72</v>
      </c>
      <c r="B118" s="82" t="s">
        <v>8</v>
      </c>
      <c r="C118" s="83"/>
      <c r="D118" s="6" t="s">
        <v>162</v>
      </c>
      <c r="E118" s="6" t="s">
        <v>163</v>
      </c>
      <c r="F118" s="6" t="s">
        <v>90</v>
      </c>
      <c r="G118" s="6" t="s">
        <v>91</v>
      </c>
      <c r="H118" s="8">
        <v>9000</v>
      </c>
      <c r="I118" s="8">
        <v>9000</v>
      </c>
      <c r="J118" s="8">
        <v>5899</v>
      </c>
    </row>
    <row r="119" spans="1:10" s="1" customFormat="1" ht="30" x14ac:dyDescent="0.25">
      <c r="A119" s="6" t="s">
        <v>72</v>
      </c>
      <c r="B119" s="82" t="s">
        <v>8</v>
      </c>
      <c r="C119" s="83"/>
      <c r="D119" s="6" t="s">
        <v>162</v>
      </c>
      <c r="E119" s="6" t="s">
        <v>163</v>
      </c>
      <c r="F119" s="6" t="s">
        <v>92</v>
      </c>
      <c r="G119" s="6" t="s">
        <v>93</v>
      </c>
      <c r="H119" s="8">
        <v>63080</v>
      </c>
      <c r="I119" s="8">
        <v>25480</v>
      </c>
      <c r="J119" s="8">
        <v>25474</v>
      </c>
    </row>
    <row r="120" spans="1:10" s="1" customFormat="1" ht="30" x14ac:dyDescent="0.25">
      <c r="A120" s="6" t="s">
        <v>72</v>
      </c>
      <c r="B120" s="82" t="s">
        <v>8</v>
      </c>
      <c r="C120" s="83"/>
      <c r="D120" s="6" t="s">
        <v>162</v>
      </c>
      <c r="E120" s="6" t="s">
        <v>163</v>
      </c>
      <c r="F120" s="6" t="s">
        <v>94</v>
      </c>
      <c r="G120" s="6" t="s">
        <v>95</v>
      </c>
      <c r="H120" s="8">
        <v>9000</v>
      </c>
      <c r="I120" s="8">
        <v>17600</v>
      </c>
      <c r="J120" s="8">
        <v>17350</v>
      </c>
    </row>
    <row r="121" spans="1:10" s="1" customFormat="1" ht="30" x14ac:dyDescent="0.25">
      <c r="A121" s="6" t="s">
        <v>72</v>
      </c>
      <c r="B121" s="82" t="s">
        <v>8</v>
      </c>
      <c r="C121" s="83"/>
      <c r="D121" s="6" t="s">
        <v>162</v>
      </c>
      <c r="E121" s="6" t="s">
        <v>163</v>
      </c>
      <c r="F121" s="6" t="s">
        <v>98</v>
      </c>
      <c r="G121" s="6" t="s">
        <v>99</v>
      </c>
      <c r="H121" s="8">
        <v>30000</v>
      </c>
      <c r="I121" s="8">
        <v>30000</v>
      </c>
      <c r="J121" s="8">
        <v>22328</v>
      </c>
    </row>
    <row r="122" spans="1:10" s="1" customFormat="1" ht="45" x14ac:dyDescent="0.25">
      <c r="A122" s="6" t="s">
        <v>72</v>
      </c>
      <c r="B122" s="82" t="s">
        <v>8</v>
      </c>
      <c r="C122" s="83"/>
      <c r="D122" s="6" t="s">
        <v>162</v>
      </c>
      <c r="E122" s="6" t="s">
        <v>163</v>
      </c>
      <c r="F122" s="6" t="s">
        <v>100</v>
      </c>
      <c r="G122" s="6" t="s">
        <v>101</v>
      </c>
      <c r="H122" s="8">
        <v>69800</v>
      </c>
      <c r="I122" s="8">
        <v>67900</v>
      </c>
      <c r="J122" s="8">
        <v>58044</v>
      </c>
    </row>
    <row r="123" spans="1:10" s="1" customFormat="1" ht="45" x14ac:dyDescent="0.25">
      <c r="A123" s="6" t="s">
        <v>72</v>
      </c>
      <c r="B123" s="82" t="s">
        <v>8</v>
      </c>
      <c r="C123" s="83"/>
      <c r="D123" s="6" t="s">
        <v>162</v>
      </c>
      <c r="E123" s="6" t="s">
        <v>163</v>
      </c>
      <c r="F123" s="6" t="s">
        <v>102</v>
      </c>
      <c r="G123" s="6" t="s">
        <v>103</v>
      </c>
      <c r="H123" s="8">
        <v>6000</v>
      </c>
      <c r="I123" s="8">
        <v>6000</v>
      </c>
      <c r="J123" s="8">
        <v>5714</v>
      </c>
    </row>
    <row r="124" spans="1:10" s="1" customFormat="1" ht="30" x14ac:dyDescent="0.25">
      <c r="A124" s="6" t="s">
        <v>72</v>
      </c>
      <c r="B124" s="82" t="s">
        <v>8</v>
      </c>
      <c r="C124" s="83"/>
      <c r="D124" s="6" t="s">
        <v>162</v>
      </c>
      <c r="E124" s="6" t="s">
        <v>163</v>
      </c>
      <c r="F124" s="6" t="s">
        <v>104</v>
      </c>
      <c r="G124" s="6" t="s">
        <v>105</v>
      </c>
      <c r="H124" s="8">
        <v>110140</v>
      </c>
      <c r="I124" s="8">
        <v>100940</v>
      </c>
      <c r="J124" s="8">
        <v>96438</v>
      </c>
    </row>
    <row r="125" spans="1:10" s="1" customFormat="1" ht="30" x14ac:dyDescent="0.25">
      <c r="A125" s="6" t="s">
        <v>72</v>
      </c>
      <c r="B125" s="82" t="s">
        <v>8</v>
      </c>
      <c r="C125" s="83"/>
      <c r="D125" s="6" t="s">
        <v>162</v>
      </c>
      <c r="E125" s="6" t="s">
        <v>163</v>
      </c>
      <c r="F125" s="6" t="s">
        <v>106</v>
      </c>
      <c r="G125" s="6" t="s">
        <v>107</v>
      </c>
      <c r="H125" s="8">
        <v>31060</v>
      </c>
      <c r="I125" s="8">
        <v>124360</v>
      </c>
      <c r="J125" s="8">
        <v>122313</v>
      </c>
    </row>
    <row r="126" spans="1:10" s="69" customFormat="1" ht="30" x14ac:dyDescent="0.25">
      <c r="A126" s="70" t="s">
        <v>72</v>
      </c>
      <c r="B126" s="82" t="s">
        <v>8</v>
      </c>
      <c r="C126" s="83"/>
      <c r="D126" s="70" t="s">
        <v>162</v>
      </c>
      <c r="E126" s="70" t="s">
        <v>163</v>
      </c>
      <c r="F126" s="70">
        <v>201300</v>
      </c>
      <c r="G126" s="70" t="s">
        <v>115</v>
      </c>
      <c r="H126" s="76">
        <v>13000</v>
      </c>
      <c r="I126" s="76">
        <v>0</v>
      </c>
      <c r="J126" s="76">
        <v>0</v>
      </c>
    </row>
    <row r="127" spans="1:10" s="1" customFormat="1" ht="30" x14ac:dyDescent="0.25">
      <c r="A127" s="6" t="s">
        <v>72</v>
      </c>
      <c r="B127" s="82" t="s">
        <v>8</v>
      </c>
      <c r="C127" s="83"/>
      <c r="D127" s="6" t="s">
        <v>162</v>
      </c>
      <c r="E127" s="6" t="s">
        <v>163</v>
      </c>
      <c r="F127" s="6" t="s">
        <v>122</v>
      </c>
      <c r="G127" s="6" t="s">
        <v>123</v>
      </c>
      <c r="H127" s="8">
        <v>38000</v>
      </c>
      <c r="I127" s="8">
        <v>27800</v>
      </c>
      <c r="J127" s="8">
        <v>18860</v>
      </c>
    </row>
    <row r="128" spans="1:10" s="1" customFormat="1" x14ac:dyDescent="0.25">
      <c r="A128" s="85" t="s">
        <v>348</v>
      </c>
      <c r="B128" s="86"/>
      <c r="C128" s="86"/>
      <c r="D128" s="86"/>
      <c r="E128" s="86"/>
      <c r="F128" s="86"/>
      <c r="G128" s="87"/>
      <c r="H128" s="8">
        <f>SUM(H115:H127)</f>
        <v>506000</v>
      </c>
      <c r="I128" s="8">
        <f t="shared" ref="I128:J128" si="5">SUM(I115:I127)</f>
        <v>536000</v>
      </c>
      <c r="J128" s="8">
        <f t="shared" si="5"/>
        <v>466305</v>
      </c>
    </row>
    <row r="129" spans="1:10" s="1" customFormat="1" ht="30" x14ac:dyDescent="0.25">
      <c r="A129" s="6" t="s">
        <v>72</v>
      </c>
      <c r="B129" s="82" t="s">
        <v>8</v>
      </c>
      <c r="C129" s="83"/>
      <c r="D129" s="6" t="s">
        <v>164</v>
      </c>
      <c r="E129" s="6" t="s">
        <v>165</v>
      </c>
      <c r="F129" s="6" t="s">
        <v>166</v>
      </c>
      <c r="G129" s="6" t="s">
        <v>167</v>
      </c>
      <c r="H129" s="8">
        <v>1803700</v>
      </c>
      <c r="I129" s="8">
        <v>1530000</v>
      </c>
      <c r="J129" s="8">
        <v>629629</v>
      </c>
    </row>
    <row r="130" spans="1:10" s="1" customFormat="1" ht="30" x14ac:dyDescent="0.25">
      <c r="A130" s="6" t="s">
        <v>72</v>
      </c>
      <c r="B130" s="82" t="s">
        <v>8</v>
      </c>
      <c r="C130" s="83"/>
      <c r="D130" s="6" t="s">
        <v>168</v>
      </c>
      <c r="E130" s="6" t="s">
        <v>169</v>
      </c>
      <c r="F130" s="6" t="s">
        <v>166</v>
      </c>
      <c r="G130" s="6" t="s">
        <v>167</v>
      </c>
      <c r="H130" s="8">
        <v>4880600</v>
      </c>
      <c r="I130" s="8">
        <v>4141000</v>
      </c>
      <c r="J130" s="8">
        <v>1911875</v>
      </c>
    </row>
    <row r="131" spans="1:10" s="1" customFormat="1" ht="30" x14ac:dyDescent="0.25">
      <c r="A131" s="6" t="s">
        <v>72</v>
      </c>
      <c r="B131" s="82" t="s">
        <v>8</v>
      </c>
      <c r="C131" s="83"/>
      <c r="D131" s="6" t="s">
        <v>170</v>
      </c>
      <c r="E131" s="6" t="s">
        <v>171</v>
      </c>
      <c r="F131" s="6" t="s">
        <v>166</v>
      </c>
      <c r="G131" s="6" t="s">
        <v>167</v>
      </c>
      <c r="H131" s="8">
        <v>3925700</v>
      </c>
      <c r="I131" s="8">
        <v>3331000</v>
      </c>
      <c r="J131" s="8">
        <v>1189435</v>
      </c>
    </row>
    <row r="132" spans="1:10" s="1" customFormat="1" ht="31.5" customHeight="1" x14ac:dyDescent="0.25">
      <c r="A132" s="6" t="s">
        <v>72</v>
      </c>
      <c r="B132" s="82" t="s">
        <v>8</v>
      </c>
      <c r="C132" s="83"/>
      <c r="D132" s="6" t="s">
        <v>172</v>
      </c>
      <c r="E132" s="6" t="s">
        <v>173</v>
      </c>
      <c r="F132" s="6" t="s">
        <v>84</v>
      </c>
      <c r="G132" s="6" t="s">
        <v>85</v>
      </c>
      <c r="H132" s="8">
        <v>31500</v>
      </c>
      <c r="I132" s="8">
        <v>32000</v>
      </c>
      <c r="J132" s="8">
        <v>22657</v>
      </c>
    </row>
    <row r="133" spans="1:10" s="1" customFormat="1" ht="30" x14ac:dyDescent="0.25">
      <c r="A133" s="6" t="s">
        <v>72</v>
      </c>
      <c r="B133" s="82" t="s">
        <v>8</v>
      </c>
      <c r="C133" s="83"/>
      <c r="D133" s="6" t="s">
        <v>172</v>
      </c>
      <c r="E133" s="6" t="s">
        <v>173</v>
      </c>
      <c r="F133" s="6" t="s">
        <v>86</v>
      </c>
      <c r="G133" s="6" t="s">
        <v>87</v>
      </c>
      <c r="H133" s="8">
        <v>54000</v>
      </c>
      <c r="I133" s="8">
        <v>54000</v>
      </c>
      <c r="J133" s="8">
        <v>41431</v>
      </c>
    </row>
    <row r="134" spans="1:10" s="1" customFormat="1" ht="30" x14ac:dyDescent="0.25">
      <c r="A134" s="6" t="s">
        <v>72</v>
      </c>
      <c r="B134" s="82" t="s">
        <v>8</v>
      </c>
      <c r="C134" s="83"/>
      <c r="D134" s="6" t="s">
        <v>172</v>
      </c>
      <c r="E134" s="6" t="s">
        <v>173</v>
      </c>
      <c r="F134" s="6" t="s">
        <v>88</v>
      </c>
      <c r="G134" s="6" t="s">
        <v>89</v>
      </c>
      <c r="H134" s="8">
        <v>541000</v>
      </c>
      <c r="I134" s="8">
        <v>532000</v>
      </c>
      <c r="J134" s="8">
        <v>332356</v>
      </c>
    </row>
    <row r="135" spans="1:10" s="1" customFormat="1" ht="32.25" customHeight="1" x14ac:dyDescent="0.25">
      <c r="A135" s="6" t="s">
        <v>72</v>
      </c>
      <c r="B135" s="82" t="s">
        <v>8</v>
      </c>
      <c r="C135" s="83"/>
      <c r="D135" s="6" t="s">
        <v>172</v>
      </c>
      <c r="E135" s="6" t="s">
        <v>173</v>
      </c>
      <c r="F135" s="6" t="s">
        <v>90</v>
      </c>
      <c r="G135" s="6" t="s">
        <v>91</v>
      </c>
      <c r="H135" s="8">
        <v>46000</v>
      </c>
      <c r="I135" s="8">
        <v>43000</v>
      </c>
      <c r="J135" s="8">
        <v>19218</v>
      </c>
    </row>
    <row r="136" spans="1:10" s="1" customFormat="1" ht="29.25" customHeight="1" x14ac:dyDescent="0.25">
      <c r="A136" s="6" t="s">
        <v>72</v>
      </c>
      <c r="B136" s="82" t="s">
        <v>8</v>
      </c>
      <c r="C136" s="83"/>
      <c r="D136" s="6" t="s">
        <v>172</v>
      </c>
      <c r="E136" s="6" t="s">
        <v>173</v>
      </c>
      <c r="F136" s="6" t="s">
        <v>92</v>
      </c>
      <c r="G136" s="6" t="s">
        <v>93</v>
      </c>
      <c r="H136" s="8">
        <v>5300</v>
      </c>
      <c r="I136" s="8">
        <v>5300</v>
      </c>
      <c r="J136" s="8">
        <v>4250</v>
      </c>
    </row>
    <row r="137" spans="1:10" s="1" customFormat="1" ht="30" customHeight="1" x14ac:dyDescent="0.25">
      <c r="A137" s="6" t="s">
        <v>72</v>
      </c>
      <c r="B137" s="82" t="s">
        <v>8</v>
      </c>
      <c r="C137" s="83"/>
      <c r="D137" s="6" t="s">
        <v>172</v>
      </c>
      <c r="E137" s="6" t="s">
        <v>173</v>
      </c>
      <c r="F137" s="6">
        <v>200106</v>
      </c>
      <c r="G137" s="6" t="s">
        <v>95</v>
      </c>
      <c r="H137" s="8">
        <v>6000</v>
      </c>
      <c r="I137" s="8">
        <v>4000</v>
      </c>
      <c r="J137" s="8">
        <v>0</v>
      </c>
    </row>
    <row r="138" spans="1:10" s="1" customFormat="1" ht="29.25" customHeight="1" x14ac:dyDescent="0.25">
      <c r="A138" s="6" t="s">
        <v>72</v>
      </c>
      <c r="B138" s="82" t="s">
        <v>8</v>
      </c>
      <c r="C138" s="83"/>
      <c r="D138" s="6" t="s">
        <v>172</v>
      </c>
      <c r="E138" s="6" t="s">
        <v>173</v>
      </c>
      <c r="F138" s="6" t="s">
        <v>96</v>
      </c>
      <c r="G138" s="6" t="s">
        <v>97</v>
      </c>
      <c r="H138" s="8">
        <v>154000</v>
      </c>
      <c r="I138" s="8">
        <v>154000</v>
      </c>
      <c r="J138" s="8">
        <v>112036</v>
      </c>
    </row>
    <row r="139" spans="1:10" s="1" customFormat="1" ht="30" x14ac:dyDescent="0.25">
      <c r="A139" s="6" t="s">
        <v>72</v>
      </c>
      <c r="B139" s="82" t="s">
        <v>8</v>
      </c>
      <c r="C139" s="83"/>
      <c r="D139" s="6" t="s">
        <v>172</v>
      </c>
      <c r="E139" s="6" t="s">
        <v>173</v>
      </c>
      <c r="F139" s="6" t="s">
        <v>98</v>
      </c>
      <c r="G139" s="6" t="s">
        <v>99</v>
      </c>
      <c r="H139" s="8">
        <v>43000</v>
      </c>
      <c r="I139" s="8">
        <v>41500</v>
      </c>
      <c r="J139" s="8">
        <v>39106</v>
      </c>
    </row>
    <row r="140" spans="1:10" s="1" customFormat="1" ht="45" x14ac:dyDescent="0.25">
      <c r="A140" s="6" t="s">
        <v>72</v>
      </c>
      <c r="B140" s="82" t="s">
        <v>8</v>
      </c>
      <c r="C140" s="83"/>
      <c r="D140" s="6" t="s">
        <v>172</v>
      </c>
      <c r="E140" s="6" t="s">
        <v>173</v>
      </c>
      <c r="F140" s="6" t="s">
        <v>100</v>
      </c>
      <c r="G140" s="6" t="s">
        <v>101</v>
      </c>
      <c r="H140" s="8">
        <v>210000</v>
      </c>
      <c r="I140" s="8">
        <v>211000</v>
      </c>
      <c r="J140" s="8">
        <v>177198</v>
      </c>
    </row>
    <row r="141" spans="1:10" s="1" customFormat="1" ht="45" x14ac:dyDescent="0.25">
      <c r="A141" s="6" t="s">
        <v>72</v>
      </c>
      <c r="B141" s="82" t="s">
        <v>8</v>
      </c>
      <c r="C141" s="83"/>
      <c r="D141" s="6" t="s">
        <v>172</v>
      </c>
      <c r="E141" s="6" t="s">
        <v>173</v>
      </c>
      <c r="F141" s="6" t="s">
        <v>102</v>
      </c>
      <c r="G141" s="6" t="s">
        <v>103</v>
      </c>
      <c r="H141" s="8">
        <v>98000</v>
      </c>
      <c r="I141" s="8">
        <v>83000</v>
      </c>
      <c r="J141" s="8">
        <v>65703</v>
      </c>
    </row>
    <row r="142" spans="1:10" s="1" customFormat="1" ht="27.75" customHeight="1" x14ac:dyDescent="0.25">
      <c r="A142" s="6" t="s">
        <v>72</v>
      </c>
      <c r="B142" s="82" t="s">
        <v>8</v>
      </c>
      <c r="C142" s="83"/>
      <c r="D142" s="6" t="s">
        <v>172</v>
      </c>
      <c r="E142" s="6" t="s">
        <v>173</v>
      </c>
      <c r="F142" s="6" t="s">
        <v>104</v>
      </c>
      <c r="G142" s="6" t="s">
        <v>105</v>
      </c>
      <c r="H142" s="8">
        <v>220000</v>
      </c>
      <c r="I142" s="8">
        <v>220000</v>
      </c>
      <c r="J142" s="8">
        <v>159019</v>
      </c>
    </row>
    <row r="143" spans="1:10" s="1" customFormat="1" ht="29.25" customHeight="1" x14ac:dyDescent="0.25">
      <c r="A143" s="6" t="s">
        <v>72</v>
      </c>
      <c r="B143" s="82" t="s">
        <v>8</v>
      </c>
      <c r="C143" s="83"/>
      <c r="D143" s="6" t="s">
        <v>172</v>
      </c>
      <c r="E143" s="6" t="s">
        <v>173</v>
      </c>
      <c r="F143" s="6" t="s">
        <v>182</v>
      </c>
      <c r="G143" s="6" t="s">
        <v>183</v>
      </c>
      <c r="H143" s="8">
        <v>0</v>
      </c>
      <c r="I143" s="8">
        <v>0</v>
      </c>
      <c r="J143" s="8">
        <v>0</v>
      </c>
    </row>
    <row r="144" spans="1:10" s="1" customFormat="1" ht="28.5" customHeight="1" x14ac:dyDescent="0.25">
      <c r="A144" s="6" t="s">
        <v>72</v>
      </c>
      <c r="B144" s="82" t="s">
        <v>8</v>
      </c>
      <c r="C144" s="83"/>
      <c r="D144" s="6" t="s">
        <v>172</v>
      </c>
      <c r="E144" s="6" t="s">
        <v>173</v>
      </c>
      <c r="F144" s="6" t="s">
        <v>184</v>
      </c>
      <c r="G144" s="6" t="s">
        <v>185</v>
      </c>
      <c r="H144" s="8">
        <v>6000</v>
      </c>
      <c r="I144" s="8">
        <v>6000</v>
      </c>
      <c r="J144" s="8">
        <v>1030</v>
      </c>
    </row>
    <row r="145" spans="1:10" s="1" customFormat="1" ht="28.5" customHeight="1" x14ac:dyDescent="0.25">
      <c r="A145" s="6" t="s">
        <v>72</v>
      </c>
      <c r="B145" s="82" t="s">
        <v>8</v>
      </c>
      <c r="C145" s="83"/>
      <c r="D145" s="6" t="s">
        <v>172</v>
      </c>
      <c r="E145" s="6" t="s">
        <v>173</v>
      </c>
      <c r="F145" s="6" t="s">
        <v>186</v>
      </c>
      <c r="G145" s="6" t="s">
        <v>187</v>
      </c>
      <c r="H145" s="8">
        <v>5000</v>
      </c>
      <c r="I145" s="8">
        <v>5000</v>
      </c>
      <c r="J145" s="8">
        <v>3652</v>
      </c>
    </row>
    <row r="146" spans="1:10" s="1" customFormat="1" ht="31.5" customHeight="1" x14ac:dyDescent="0.25">
      <c r="A146" s="6" t="s">
        <v>72</v>
      </c>
      <c r="B146" s="82" t="s">
        <v>8</v>
      </c>
      <c r="C146" s="83"/>
      <c r="D146" s="6" t="s">
        <v>172</v>
      </c>
      <c r="E146" s="6" t="s">
        <v>173</v>
      </c>
      <c r="F146" s="6" t="s">
        <v>106</v>
      </c>
      <c r="G146" s="6" t="s">
        <v>107</v>
      </c>
      <c r="H146" s="8">
        <v>253500</v>
      </c>
      <c r="I146" s="8">
        <v>275500</v>
      </c>
      <c r="J146" s="8">
        <v>259849</v>
      </c>
    </row>
    <row r="147" spans="1:10" s="1" customFormat="1" ht="30" x14ac:dyDescent="0.25">
      <c r="A147" s="6" t="s">
        <v>72</v>
      </c>
      <c r="B147" s="82" t="s">
        <v>8</v>
      </c>
      <c r="C147" s="83"/>
      <c r="D147" s="6" t="s">
        <v>172</v>
      </c>
      <c r="E147" s="6" t="s">
        <v>173</v>
      </c>
      <c r="F147" s="6" t="s">
        <v>108</v>
      </c>
      <c r="G147" s="6" t="s">
        <v>109</v>
      </c>
      <c r="H147" s="8">
        <v>23200</v>
      </c>
      <c r="I147" s="8">
        <v>23200</v>
      </c>
      <c r="J147" s="8">
        <v>16510</v>
      </c>
    </row>
    <row r="148" spans="1:10" s="1" customFormat="1" ht="30" x14ac:dyDescent="0.25">
      <c r="A148" s="6" t="s">
        <v>72</v>
      </c>
      <c r="B148" s="82" t="s">
        <v>8</v>
      </c>
      <c r="C148" s="83"/>
      <c r="D148" s="6" t="s">
        <v>172</v>
      </c>
      <c r="E148" s="6" t="s">
        <v>173</v>
      </c>
      <c r="F148" s="6" t="s">
        <v>160</v>
      </c>
      <c r="G148" s="6" t="s">
        <v>161</v>
      </c>
      <c r="H148" s="8">
        <v>7000</v>
      </c>
      <c r="I148" s="8">
        <v>7000</v>
      </c>
      <c r="J148" s="8">
        <v>4394</v>
      </c>
    </row>
    <row r="149" spans="1:10" s="1" customFormat="1" ht="33.75" customHeight="1" x14ac:dyDescent="0.25">
      <c r="A149" s="6" t="s">
        <v>72</v>
      </c>
      <c r="B149" s="82" t="s">
        <v>8</v>
      </c>
      <c r="C149" s="83"/>
      <c r="D149" s="6" t="s">
        <v>172</v>
      </c>
      <c r="E149" s="6" t="s">
        <v>173</v>
      </c>
      <c r="F149" s="6" t="s">
        <v>114</v>
      </c>
      <c r="G149" s="6" t="s">
        <v>115</v>
      </c>
      <c r="H149" s="8">
        <v>65000</v>
      </c>
      <c r="I149" s="8">
        <v>72000</v>
      </c>
      <c r="J149" s="8">
        <v>41873</v>
      </c>
    </row>
    <row r="150" spans="1:10" s="69" customFormat="1" ht="105" x14ac:dyDescent="0.25">
      <c r="A150" s="70" t="s">
        <v>72</v>
      </c>
      <c r="B150" s="82" t="s">
        <v>8</v>
      </c>
      <c r="C150" s="83"/>
      <c r="D150" s="70" t="s">
        <v>172</v>
      </c>
      <c r="E150" s="70" t="s">
        <v>173</v>
      </c>
      <c r="F150" s="70">
        <v>202500</v>
      </c>
      <c r="G150" s="70" t="s">
        <v>119</v>
      </c>
      <c r="H150" s="76">
        <v>0</v>
      </c>
      <c r="I150" s="76">
        <v>62300</v>
      </c>
      <c r="J150" s="76">
        <v>62217</v>
      </c>
    </row>
    <row r="151" spans="1:10" s="69" customFormat="1" x14ac:dyDescent="0.25">
      <c r="A151" s="70" t="s">
        <v>72</v>
      </c>
      <c r="B151" s="82" t="s">
        <v>8</v>
      </c>
      <c r="C151" s="83"/>
      <c r="D151" s="70" t="s">
        <v>172</v>
      </c>
      <c r="E151" s="70" t="s">
        <v>173</v>
      </c>
      <c r="F151" s="70">
        <v>203004</v>
      </c>
      <c r="G151" s="70" t="s">
        <v>201</v>
      </c>
      <c r="H151" s="76">
        <v>9000</v>
      </c>
      <c r="I151" s="76">
        <v>9000</v>
      </c>
      <c r="J151" s="76">
        <v>0</v>
      </c>
    </row>
    <row r="152" spans="1:10" s="1" customFormat="1" ht="30" x14ac:dyDescent="0.25">
      <c r="A152" s="6" t="s">
        <v>72</v>
      </c>
      <c r="B152" s="82" t="s">
        <v>8</v>
      </c>
      <c r="C152" s="83"/>
      <c r="D152" s="6" t="s">
        <v>172</v>
      </c>
      <c r="E152" s="6" t="s">
        <v>173</v>
      </c>
      <c r="F152" s="6" t="s">
        <v>122</v>
      </c>
      <c r="G152" s="6" t="s">
        <v>123</v>
      </c>
      <c r="H152" s="8">
        <v>7500</v>
      </c>
      <c r="I152" s="8">
        <v>7500</v>
      </c>
      <c r="J152" s="8">
        <v>7180</v>
      </c>
    </row>
    <row r="153" spans="1:10" s="1" customFormat="1" ht="30" x14ac:dyDescent="0.25">
      <c r="A153" s="10" t="s">
        <v>72</v>
      </c>
      <c r="B153" s="102" t="s">
        <v>8</v>
      </c>
      <c r="C153" s="103"/>
      <c r="D153" s="10" t="s">
        <v>172</v>
      </c>
      <c r="E153" s="10" t="s">
        <v>173</v>
      </c>
      <c r="F153" s="10" t="s">
        <v>188</v>
      </c>
      <c r="G153" s="10" t="s">
        <v>189</v>
      </c>
      <c r="H153" s="11">
        <v>1706000</v>
      </c>
      <c r="I153" s="11">
        <v>1840000</v>
      </c>
      <c r="J153" s="11">
        <v>1673270</v>
      </c>
    </row>
    <row r="154" spans="1:10" s="1" customFormat="1" ht="30" x14ac:dyDescent="0.25">
      <c r="A154" s="12" t="s">
        <v>72</v>
      </c>
      <c r="B154" s="84" t="s">
        <v>8</v>
      </c>
      <c r="C154" s="84"/>
      <c r="D154" s="12" t="s">
        <v>172</v>
      </c>
      <c r="E154" s="12" t="s">
        <v>173</v>
      </c>
      <c r="F154" s="12" t="s">
        <v>166</v>
      </c>
      <c r="G154" s="12" t="s">
        <v>167</v>
      </c>
      <c r="H154" s="13">
        <v>269000</v>
      </c>
      <c r="I154" s="13">
        <v>155000</v>
      </c>
      <c r="J154" s="13">
        <v>36600</v>
      </c>
    </row>
    <row r="155" spans="1:10" s="69" customFormat="1" x14ac:dyDescent="0.25">
      <c r="A155" s="74" t="s">
        <v>72</v>
      </c>
      <c r="B155" s="84" t="s">
        <v>8</v>
      </c>
      <c r="C155" s="84"/>
      <c r="D155" s="74" t="s">
        <v>172</v>
      </c>
      <c r="E155" s="74" t="s">
        <v>173</v>
      </c>
      <c r="F155" s="74">
        <v>590100</v>
      </c>
      <c r="G155" s="74" t="s">
        <v>408</v>
      </c>
      <c r="H155" s="73">
        <v>239000</v>
      </c>
      <c r="I155" s="73">
        <v>239000</v>
      </c>
      <c r="J155" s="73">
        <v>100450</v>
      </c>
    </row>
    <row r="156" spans="1:10" s="1" customFormat="1" x14ac:dyDescent="0.25">
      <c r="A156" s="105" t="s">
        <v>349</v>
      </c>
      <c r="B156" s="106"/>
      <c r="C156" s="106"/>
      <c r="D156" s="106"/>
      <c r="E156" s="106"/>
      <c r="F156" s="106"/>
      <c r="G156" s="107"/>
      <c r="H156" s="14">
        <f>SUM(H129:H155)</f>
        <v>14609000</v>
      </c>
      <c r="I156" s="14">
        <f t="shared" ref="I156:J156" si="6">SUM(I129:I155)</f>
        <v>13083300</v>
      </c>
      <c r="J156" s="14">
        <f t="shared" si="6"/>
        <v>6910938</v>
      </c>
    </row>
    <row r="157" spans="1:10" s="1" customFormat="1" ht="30" x14ac:dyDescent="0.25">
      <c r="A157" s="51" t="s">
        <v>72</v>
      </c>
      <c r="B157" s="84" t="s">
        <v>8</v>
      </c>
      <c r="C157" s="84"/>
      <c r="D157" s="51" t="s">
        <v>190</v>
      </c>
      <c r="E157" s="51" t="s">
        <v>191</v>
      </c>
      <c r="F157" s="51">
        <v>510101</v>
      </c>
      <c r="G157" s="51" t="s">
        <v>141</v>
      </c>
      <c r="H157" s="53">
        <v>2000000</v>
      </c>
      <c r="I157" s="53">
        <v>2000000</v>
      </c>
      <c r="J157" s="13">
        <v>1983015</v>
      </c>
    </row>
    <row r="158" spans="1:10" s="1" customFormat="1" x14ac:dyDescent="0.25">
      <c r="A158" s="112" t="s">
        <v>350</v>
      </c>
      <c r="B158" s="112"/>
      <c r="C158" s="112"/>
      <c r="D158" s="112"/>
      <c r="E158" s="112"/>
      <c r="F158" s="112"/>
      <c r="G158" s="112"/>
      <c r="H158" s="53">
        <f>SUM(H157)</f>
        <v>2000000</v>
      </c>
      <c r="I158" s="53">
        <f t="shared" ref="I158:J158" si="7">SUM(I157)</f>
        <v>2000000</v>
      </c>
      <c r="J158" s="53">
        <f t="shared" si="7"/>
        <v>1983015</v>
      </c>
    </row>
    <row r="159" spans="1:10" s="1" customFormat="1" ht="45" x14ac:dyDescent="0.25">
      <c r="A159" s="6" t="s">
        <v>72</v>
      </c>
      <c r="B159" s="82" t="s">
        <v>8</v>
      </c>
      <c r="C159" s="83"/>
      <c r="D159" s="6" t="s">
        <v>194</v>
      </c>
      <c r="E159" s="6" t="s">
        <v>195</v>
      </c>
      <c r="F159" s="6" t="s">
        <v>75</v>
      </c>
      <c r="G159" s="6" t="s">
        <v>76</v>
      </c>
      <c r="H159" s="8">
        <v>2481000</v>
      </c>
      <c r="I159" s="8">
        <v>2481000</v>
      </c>
      <c r="J159" s="8">
        <v>2357858</v>
      </c>
    </row>
    <row r="160" spans="1:10" s="1" customFormat="1" ht="45" x14ac:dyDescent="0.25">
      <c r="A160" s="6" t="s">
        <v>72</v>
      </c>
      <c r="B160" s="82" t="s">
        <v>8</v>
      </c>
      <c r="C160" s="83"/>
      <c r="D160" s="6" t="s">
        <v>194</v>
      </c>
      <c r="E160" s="6" t="s">
        <v>195</v>
      </c>
      <c r="F160" s="6">
        <v>100105</v>
      </c>
      <c r="G160" s="6" t="s">
        <v>175</v>
      </c>
      <c r="H160" s="8">
        <v>290000</v>
      </c>
      <c r="I160" s="8">
        <v>290000</v>
      </c>
      <c r="J160" s="8">
        <v>243887</v>
      </c>
    </row>
    <row r="161" spans="1:10" s="1" customFormat="1" ht="45" x14ac:dyDescent="0.25">
      <c r="A161" s="6" t="s">
        <v>72</v>
      </c>
      <c r="B161" s="82" t="s">
        <v>8</v>
      </c>
      <c r="C161" s="83"/>
      <c r="D161" s="6" t="s">
        <v>194</v>
      </c>
      <c r="E161" s="6" t="s">
        <v>195</v>
      </c>
      <c r="F161" s="6" t="s">
        <v>79</v>
      </c>
      <c r="G161" s="6" t="s">
        <v>285</v>
      </c>
      <c r="H161" s="8">
        <v>2000</v>
      </c>
      <c r="I161" s="8">
        <v>2000</v>
      </c>
      <c r="J161" s="8">
        <v>0</v>
      </c>
    </row>
    <row r="162" spans="1:10" s="1" customFormat="1" ht="45" x14ac:dyDescent="0.25">
      <c r="A162" s="6" t="s">
        <v>72</v>
      </c>
      <c r="B162" s="82" t="s">
        <v>8</v>
      </c>
      <c r="C162" s="83"/>
      <c r="D162" s="6" t="s">
        <v>194</v>
      </c>
      <c r="E162" s="6" t="s">
        <v>195</v>
      </c>
      <c r="F162" s="6">
        <v>100117</v>
      </c>
      <c r="G162" s="6" t="s">
        <v>375</v>
      </c>
      <c r="H162" s="8">
        <v>161000</v>
      </c>
      <c r="I162" s="8">
        <v>161000</v>
      </c>
      <c r="J162" s="8">
        <v>141076</v>
      </c>
    </row>
    <row r="163" spans="1:10" s="1" customFormat="1" ht="45" x14ac:dyDescent="0.25">
      <c r="A163" s="6" t="s">
        <v>72</v>
      </c>
      <c r="B163" s="82" t="s">
        <v>8</v>
      </c>
      <c r="C163" s="83"/>
      <c r="D163" s="6" t="s">
        <v>194</v>
      </c>
      <c r="E163" s="6" t="s">
        <v>195</v>
      </c>
      <c r="F163" s="6" t="s">
        <v>286</v>
      </c>
      <c r="G163" s="6" t="s">
        <v>287</v>
      </c>
      <c r="H163" s="8">
        <v>0</v>
      </c>
      <c r="I163" s="8">
        <v>0</v>
      </c>
      <c r="J163" s="8">
        <v>0</v>
      </c>
    </row>
    <row r="164" spans="1:10" s="1" customFormat="1" ht="45" x14ac:dyDescent="0.25">
      <c r="A164" s="6" t="s">
        <v>72</v>
      </c>
      <c r="B164" s="82" t="s">
        <v>8</v>
      </c>
      <c r="C164" s="83"/>
      <c r="D164" s="6" t="s">
        <v>194</v>
      </c>
      <c r="E164" s="6" t="s">
        <v>195</v>
      </c>
      <c r="F164" s="6" t="s">
        <v>288</v>
      </c>
      <c r="G164" s="6" t="s">
        <v>289</v>
      </c>
      <c r="H164" s="8">
        <v>66000</v>
      </c>
      <c r="I164" s="8">
        <v>66000</v>
      </c>
      <c r="J164" s="8">
        <v>60742</v>
      </c>
    </row>
    <row r="165" spans="1:10" s="1" customFormat="1" ht="45" x14ac:dyDescent="0.25">
      <c r="A165" s="6" t="s">
        <v>72</v>
      </c>
      <c r="B165" s="82" t="s">
        <v>8</v>
      </c>
      <c r="C165" s="83"/>
      <c r="D165" s="6" t="s">
        <v>194</v>
      </c>
      <c r="E165" s="6" t="s">
        <v>195</v>
      </c>
      <c r="F165" s="6" t="s">
        <v>84</v>
      </c>
      <c r="G165" s="6" t="s">
        <v>85</v>
      </c>
      <c r="H165" s="8">
        <v>5000</v>
      </c>
      <c r="I165" s="8">
        <v>5000</v>
      </c>
      <c r="J165" s="8">
        <v>4984</v>
      </c>
    </row>
    <row r="166" spans="1:10" s="1" customFormat="1" ht="45" x14ac:dyDescent="0.25">
      <c r="A166" s="6" t="s">
        <v>72</v>
      </c>
      <c r="B166" s="82" t="s">
        <v>8</v>
      </c>
      <c r="C166" s="83"/>
      <c r="D166" s="6" t="s">
        <v>194</v>
      </c>
      <c r="E166" s="6" t="s">
        <v>195</v>
      </c>
      <c r="F166" s="6" t="s">
        <v>86</v>
      </c>
      <c r="G166" s="6" t="s">
        <v>87</v>
      </c>
      <c r="H166" s="8">
        <v>7000</v>
      </c>
      <c r="I166" s="8">
        <v>5000</v>
      </c>
      <c r="J166" s="8">
        <v>4985</v>
      </c>
    </row>
    <row r="167" spans="1:10" s="1" customFormat="1" ht="45" x14ac:dyDescent="0.25">
      <c r="A167" s="6" t="s">
        <v>72</v>
      </c>
      <c r="B167" s="82" t="s">
        <v>8</v>
      </c>
      <c r="C167" s="83"/>
      <c r="D167" s="6" t="s">
        <v>194</v>
      </c>
      <c r="E167" s="6" t="s">
        <v>195</v>
      </c>
      <c r="F167" s="6" t="s">
        <v>88</v>
      </c>
      <c r="G167" s="6" t="s">
        <v>89</v>
      </c>
      <c r="H167" s="8">
        <v>30000</v>
      </c>
      <c r="I167" s="8">
        <v>30000</v>
      </c>
      <c r="J167" s="8">
        <v>26847</v>
      </c>
    </row>
    <row r="168" spans="1:10" s="1" customFormat="1" ht="45" x14ac:dyDescent="0.25">
      <c r="A168" s="6" t="s">
        <v>72</v>
      </c>
      <c r="B168" s="82" t="s">
        <v>8</v>
      </c>
      <c r="C168" s="83"/>
      <c r="D168" s="6" t="s">
        <v>194</v>
      </c>
      <c r="E168" s="6" t="s">
        <v>195</v>
      </c>
      <c r="F168" s="6" t="s">
        <v>90</v>
      </c>
      <c r="G168" s="6" t="s">
        <v>91</v>
      </c>
      <c r="H168" s="8">
        <v>8000</v>
      </c>
      <c r="I168" s="8">
        <v>8000</v>
      </c>
      <c r="J168" s="8">
        <v>6599</v>
      </c>
    </row>
    <row r="169" spans="1:10" s="1" customFormat="1" ht="45" x14ac:dyDescent="0.25">
      <c r="A169" s="6" t="s">
        <v>72</v>
      </c>
      <c r="B169" s="82" t="s">
        <v>8</v>
      </c>
      <c r="C169" s="83"/>
      <c r="D169" s="6" t="s">
        <v>194</v>
      </c>
      <c r="E169" s="6" t="s">
        <v>195</v>
      </c>
      <c r="F169" s="6">
        <v>200105</v>
      </c>
      <c r="G169" s="6" t="s">
        <v>93</v>
      </c>
      <c r="H169" s="8">
        <v>0</v>
      </c>
      <c r="I169" s="8">
        <v>0</v>
      </c>
      <c r="J169" s="8">
        <v>0</v>
      </c>
    </row>
    <row r="170" spans="1:10" s="1" customFormat="1" ht="45" x14ac:dyDescent="0.25">
      <c r="A170" s="6" t="s">
        <v>72</v>
      </c>
      <c r="B170" s="82" t="s">
        <v>8</v>
      </c>
      <c r="C170" s="83"/>
      <c r="D170" s="6" t="s">
        <v>194</v>
      </c>
      <c r="E170" s="6" t="s">
        <v>195</v>
      </c>
      <c r="F170" s="6" t="s">
        <v>94</v>
      </c>
      <c r="G170" s="6" t="s">
        <v>95</v>
      </c>
      <c r="H170" s="8">
        <v>1000</v>
      </c>
      <c r="I170" s="8">
        <v>1000</v>
      </c>
      <c r="J170" s="8">
        <v>515</v>
      </c>
    </row>
    <row r="171" spans="1:10" s="1" customFormat="1" ht="45" x14ac:dyDescent="0.25">
      <c r="A171" s="6" t="s">
        <v>72</v>
      </c>
      <c r="B171" s="82" t="s">
        <v>8</v>
      </c>
      <c r="C171" s="83"/>
      <c r="D171" s="6" t="s">
        <v>194</v>
      </c>
      <c r="E171" s="6" t="s">
        <v>195</v>
      </c>
      <c r="F171" s="6" t="s">
        <v>98</v>
      </c>
      <c r="G171" s="6" t="s">
        <v>99</v>
      </c>
      <c r="H171" s="8">
        <v>7000</v>
      </c>
      <c r="I171" s="8">
        <v>8000</v>
      </c>
      <c r="J171" s="8">
        <v>7591</v>
      </c>
    </row>
    <row r="172" spans="1:10" s="1" customFormat="1" ht="45" x14ac:dyDescent="0.25">
      <c r="A172" s="6" t="s">
        <v>72</v>
      </c>
      <c r="B172" s="82" t="s">
        <v>8</v>
      </c>
      <c r="C172" s="83"/>
      <c r="D172" s="6" t="s">
        <v>194</v>
      </c>
      <c r="E172" s="6" t="s">
        <v>195</v>
      </c>
      <c r="F172" s="6" t="s">
        <v>100</v>
      </c>
      <c r="G172" s="6" t="s">
        <v>101</v>
      </c>
      <c r="H172" s="8">
        <v>8000</v>
      </c>
      <c r="I172" s="8">
        <v>4000</v>
      </c>
      <c r="J172" s="8">
        <v>2230</v>
      </c>
    </row>
    <row r="173" spans="1:10" s="1" customFormat="1" ht="45" x14ac:dyDescent="0.25">
      <c r="A173" s="6" t="s">
        <v>72</v>
      </c>
      <c r="B173" s="82" t="s">
        <v>8</v>
      </c>
      <c r="C173" s="83"/>
      <c r="D173" s="6" t="s">
        <v>194</v>
      </c>
      <c r="E173" s="6" t="s">
        <v>195</v>
      </c>
      <c r="F173" s="6" t="s">
        <v>102</v>
      </c>
      <c r="G173" s="6" t="s">
        <v>103</v>
      </c>
      <c r="H173" s="8">
        <v>40000</v>
      </c>
      <c r="I173" s="8">
        <v>43000</v>
      </c>
      <c r="J173" s="8">
        <v>39375</v>
      </c>
    </row>
    <row r="174" spans="1:10" s="1" customFormat="1" ht="45" x14ac:dyDescent="0.25">
      <c r="A174" s="6" t="s">
        <v>72</v>
      </c>
      <c r="B174" s="82" t="s">
        <v>8</v>
      </c>
      <c r="C174" s="83"/>
      <c r="D174" s="6" t="s">
        <v>194</v>
      </c>
      <c r="E174" s="6" t="s">
        <v>195</v>
      </c>
      <c r="F174" s="6">
        <v>200200</v>
      </c>
      <c r="G174" s="6" t="s">
        <v>105</v>
      </c>
      <c r="H174" s="8">
        <v>0</v>
      </c>
      <c r="I174" s="8">
        <v>0</v>
      </c>
      <c r="J174" s="8">
        <v>0</v>
      </c>
    </row>
    <row r="175" spans="1:10" s="1" customFormat="1" ht="45" x14ac:dyDescent="0.25">
      <c r="A175" s="6" t="s">
        <v>72</v>
      </c>
      <c r="B175" s="82" t="s">
        <v>8</v>
      </c>
      <c r="C175" s="83"/>
      <c r="D175" s="6" t="s">
        <v>194</v>
      </c>
      <c r="E175" s="6" t="s">
        <v>195</v>
      </c>
      <c r="F175" s="6" t="s">
        <v>106</v>
      </c>
      <c r="G175" s="6" t="s">
        <v>107</v>
      </c>
      <c r="H175" s="8">
        <v>17000</v>
      </c>
      <c r="I175" s="8">
        <v>17000</v>
      </c>
      <c r="J175" s="8">
        <v>16926</v>
      </c>
    </row>
    <row r="176" spans="1:10" s="1" customFormat="1" ht="45" x14ac:dyDescent="0.25">
      <c r="A176" s="6" t="s">
        <v>72</v>
      </c>
      <c r="B176" s="82" t="s">
        <v>8</v>
      </c>
      <c r="C176" s="83"/>
      <c r="D176" s="6" t="s">
        <v>194</v>
      </c>
      <c r="E176" s="6" t="s">
        <v>195</v>
      </c>
      <c r="F176" s="6" t="s">
        <v>108</v>
      </c>
      <c r="G176" s="6" t="s">
        <v>109</v>
      </c>
      <c r="H176" s="8">
        <v>1000</v>
      </c>
      <c r="I176" s="8">
        <v>1000</v>
      </c>
      <c r="J176" s="8">
        <v>0</v>
      </c>
    </row>
    <row r="177" spans="1:10" s="1" customFormat="1" ht="45" x14ac:dyDescent="0.25">
      <c r="A177" s="6" t="s">
        <v>72</v>
      </c>
      <c r="B177" s="82" t="s">
        <v>8</v>
      </c>
      <c r="C177" s="83"/>
      <c r="D177" s="6" t="s">
        <v>194</v>
      </c>
      <c r="E177" s="6" t="s">
        <v>195</v>
      </c>
      <c r="F177" s="6" t="s">
        <v>196</v>
      </c>
      <c r="G177" s="6" t="s">
        <v>197</v>
      </c>
      <c r="H177" s="8">
        <v>3000</v>
      </c>
      <c r="I177" s="8">
        <v>3000</v>
      </c>
      <c r="J177" s="8">
        <v>2959</v>
      </c>
    </row>
    <row r="178" spans="1:10" s="1" customFormat="1" ht="45" x14ac:dyDescent="0.25">
      <c r="A178" s="6" t="s">
        <v>72</v>
      </c>
      <c r="B178" s="82" t="s">
        <v>8</v>
      </c>
      <c r="C178" s="83"/>
      <c r="D178" s="6" t="s">
        <v>194</v>
      </c>
      <c r="E178" s="6" t="s">
        <v>195</v>
      </c>
      <c r="F178" s="6" t="s">
        <v>160</v>
      </c>
      <c r="G178" s="6" t="s">
        <v>161</v>
      </c>
      <c r="H178" s="8">
        <v>95000</v>
      </c>
      <c r="I178" s="8">
        <v>95000</v>
      </c>
      <c r="J178" s="8">
        <v>93997</v>
      </c>
    </row>
    <row r="179" spans="1:10" s="1" customFormat="1" ht="45" x14ac:dyDescent="0.25">
      <c r="A179" s="6" t="s">
        <v>72</v>
      </c>
      <c r="B179" s="82" t="s">
        <v>8</v>
      </c>
      <c r="C179" s="83"/>
      <c r="D179" s="6" t="s">
        <v>194</v>
      </c>
      <c r="E179" s="6" t="s">
        <v>195</v>
      </c>
      <c r="F179" s="6" t="s">
        <v>114</v>
      </c>
      <c r="G179" s="6" t="s">
        <v>115</v>
      </c>
      <c r="H179" s="8">
        <v>5000</v>
      </c>
      <c r="I179" s="8">
        <v>5000</v>
      </c>
      <c r="J179" s="8">
        <v>3700</v>
      </c>
    </row>
    <row r="180" spans="1:10" s="1" customFormat="1" ht="45" x14ac:dyDescent="0.25">
      <c r="A180" s="6" t="s">
        <v>72</v>
      </c>
      <c r="B180" s="82" t="s">
        <v>8</v>
      </c>
      <c r="C180" s="83"/>
      <c r="D180" s="6" t="s">
        <v>194</v>
      </c>
      <c r="E180" s="6" t="s">
        <v>195</v>
      </c>
      <c r="F180" s="6" t="s">
        <v>116</v>
      </c>
      <c r="G180" s="6" t="s">
        <v>117</v>
      </c>
      <c r="H180" s="8">
        <v>14000</v>
      </c>
      <c r="I180" s="8">
        <v>16000</v>
      </c>
      <c r="J180" s="8">
        <v>15958</v>
      </c>
    </row>
    <row r="181" spans="1:10" s="1" customFormat="1" ht="45" x14ac:dyDescent="0.25">
      <c r="A181" s="6" t="s">
        <v>72</v>
      </c>
      <c r="B181" s="82" t="s">
        <v>8</v>
      </c>
      <c r="C181" s="83"/>
      <c r="D181" s="6" t="s">
        <v>194</v>
      </c>
      <c r="E181" s="6" t="s">
        <v>195</v>
      </c>
      <c r="F181" s="6" t="s">
        <v>198</v>
      </c>
      <c r="G181" s="6" t="s">
        <v>199</v>
      </c>
      <c r="H181" s="8">
        <v>2000</v>
      </c>
      <c r="I181" s="8">
        <v>2000</v>
      </c>
      <c r="J181" s="8">
        <v>1805</v>
      </c>
    </row>
    <row r="182" spans="1:10" s="1" customFormat="1" ht="45" x14ac:dyDescent="0.25">
      <c r="A182" s="6" t="s">
        <v>72</v>
      </c>
      <c r="B182" s="82" t="s">
        <v>8</v>
      </c>
      <c r="C182" s="83"/>
      <c r="D182" s="6" t="s">
        <v>194</v>
      </c>
      <c r="E182" s="6" t="s">
        <v>195</v>
      </c>
      <c r="F182" s="6" t="s">
        <v>200</v>
      </c>
      <c r="G182" s="6" t="s">
        <v>201</v>
      </c>
      <c r="H182" s="8">
        <v>57000</v>
      </c>
      <c r="I182" s="8">
        <v>56000</v>
      </c>
      <c r="J182" s="8">
        <v>53144</v>
      </c>
    </row>
    <row r="183" spans="1:10" s="69" customFormat="1" ht="45" x14ac:dyDescent="0.25">
      <c r="A183" s="70" t="s">
        <v>72</v>
      </c>
      <c r="B183" s="82" t="s">
        <v>8</v>
      </c>
      <c r="C183" s="83"/>
      <c r="D183" s="70" t="s">
        <v>194</v>
      </c>
      <c r="E183" s="70" t="s">
        <v>195</v>
      </c>
      <c r="F183" s="70">
        <v>570300</v>
      </c>
      <c r="G183" s="70" t="s">
        <v>410</v>
      </c>
      <c r="H183" s="76">
        <v>0</v>
      </c>
      <c r="I183" s="76">
        <v>1000</v>
      </c>
      <c r="J183" s="76">
        <v>820</v>
      </c>
    </row>
    <row r="184" spans="1:10" s="1" customFormat="1" ht="30" x14ac:dyDescent="0.25">
      <c r="A184" s="6" t="s">
        <v>72</v>
      </c>
      <c r="B184" s="82" t="s">
        <v>8</v>
      </c>
      <c r="C184" s="83"/>
      <c r="D184" s="6" t="s">
        <v>202</v>
      </c>
      <c r="E184" s="6" t="s">
        <v>203</v>
      </c>
      <c r="F184" s="6" t="s">
        <v>140</v>
      </c>
      <c r="G184" s="6" t="s">
        <v>141</v>
      </c>
      <c r="H184" s="8">
        <v>8794000</v>
      </c>
      <c r="I184" s="8">
        <v>8794000</v>
      </c>
      <c r="J184" s="8">
        <v>8331273</v>
      </c>
    </row>
    <row r="185" spans="1:10" s="1" customFormat="1" ht="90" x14ac:dyDescent="0.25">
      <c r="A185" s="6" t="s">
        <v>72</v>
      </c>
      <c r="B185" s="82" t="s">
        <v>8</v>
      </c>
      <c r="C185" s="83"/>
      <c r="D185" s="6" t="s">
        <v>202</v>
      </c>
      <c r="E185" s="6" t="s">
        <v>203</v>
      </c>
      <c r="F185" s="6">
        <v>850101</v>
      </c>
      <c r="G185" s="6" t="s">
        <v>135</v>
      </c>
      <c r="H185" s="8">
        <v>0</v>
      </c>
      <c r="I185" s="8">
        <v>0</v>
      </c>
      <c r="J185" s="8">
        <v>0</v>
      </c>
    </row>
    <row r="186" spans="1:10" s="1" customFormat="1" ht="30" x14ac:dyDescent="0.25">
      <c r="A186" s="6" t="s">
        <v>72</v>
      </c>
      <c r="B186" s="82" t="s">
        <v>8</v>
      </c>
      <c r="C186" s="83"/>
      <c r="D186" s="6" t="s">
        <v>204</v>
      </c>
      <c r="E186" s="6" t="s">
        <v>205</v>
      </c>
      <c r="F186" s="6" t="s">
        <v>140</v>
      </c>
      <c r="G186" s="6" t="s">
        <v>141</v>
      </c>
      <c r="H186" s="8">
        <v>11975000</v>
      </c>
      <c r="I186" s="8">
        <v>11975000</v>
      </c>
      <c r="J186" s="8">
        <v>11248915</v>
      </c>
    </row>
    <row r="187" spans="1:10" s="1" customFormat="1" ht="30" x14ac:dyDescent="0.25">
      <c r="A187" s="6" t="s">
        <v>72</v>
      </c>
      <c r="B187" s="82" t="s">
        <v>8</v>
      </c>
      <c r="C187" s="83"/>
      <c r="D187" s="6" t="s">
        <v>206</v>
      </c>
      <c r="E187" s="6" t="s">
        <v>207</v>
      </c>
      <c r="F187" s="6" t="s">
        <v>140</v>
      </c>
      <c r="G187" s="6" t="s">
        <v>141</v>
      </c>
      <c r="H187" s="8">
        <v>1310000</v>
      </c>
      <c r="I187" s="8">
        <v>1310000</v>
      </c>
      <c r="J187" s="8">
        <v>1310000</v>
      </c>
    </row>
    <row r="188" spans="1:10" s="1" customFormat="1" ht="45" x14ac:dyDescent="0.25">
      <c r="A188" s="6" t="s">
        <v>72</v>
      </c>
      <c r="B188" s="82" t="s">
        <v>8</v>
      </c>
      <c r="C188" s="83"/>
      <c r="D188" s="6" t="s">
        <v>208</v>
      </c>
      <c r="E188" s="6" t="s">
        <v>209</v>
      </c>
      <c r="F188" s="6" t="s">
        <v>140</v>
      </c>
      <c r="G188" s="6" t="s">
        <v>141</v>
      </c>
      <c r="H188" s="8">
        <v>765000</v>
      </c>
      <c r="I188" s="8">
        <v>765000</v>
      </c>
      <c r="J188" s="8">
        <v>759801</v>
      </c>
    </row>
    <row r="189" spans="1:10" s="1" customFormat="1" ht="30" x14ac:dyDescent="0.25">
      <c r="A189" s="6" t="s">
        <v>72</v>
      </c>
      <c r="B189" s="82" t="s">
        <v>8</v>
      </c>
      <c r="C189" s="83"/>
      <c r="D189" s="6" t="s">
        <v>210</v>
      </c>
      <c r="E189" s="6" t="s">
        <v>211</v>
      </c>
      <c r="F189" s="6" t="s">
        <v>140</v>
      </c>
      <c r="G189" s="6" t="s">
        <v>141</v>
      </c>
      <c r="H189" s="8">
        <v>499000</v>
      </c>
      <c r="I189" s="8">
        <v>499000</v>
      </c>
      <c r="J189" s="8">
        <v>498850</v>
      </c>
    </row>
    <row r="190" spans="1:10" s="1" customFormat="1" x14ac:dyDescent="0.25">
      <c r="A190" s="6" t="s">
        <v>72</v>
      </c>
      <c r="B190" s="82" t="s">
        <v>8</v>
      </c>
      <c r="C190" s="83"/>
      <c r="D190" s="6">
        <v>670501</v>
      </c>
      <c r="E190" s="6" t="s">
        <v>394</v>
      </c>
      <c r="F190" s="6" t="s">
        <v>212</v>
      </c>
      <c r="G190" s="6" t="s">
        <v>213</v>
      </c>
      <c r="H190" s="8">
        <v>0</v>
      </c>
      <c r="I190" s="8">
        <v>0</v>
      </c>
      <c r="J190" s="8">
        <v>0</v>
      </c>
    </row>
    <row r="191" spans="1:10" s="1" customFormat="1" ht="30" customHeight="1" x14ac:dyDescent="0.25">
      <c r="A191" s="6" t="s">
        <v>72</v>
      </c>
      <c r="B191" s="82" t="s">
        <v>8</v>
      </c>
      <c r="C191" s="83"/>
      <c r="D191" s="6" t="s">
        <v>297</v>
      </c>
      <c r="E191" s="6" t="s">
        <v>298</v>
      </c>
      <c r="F191" s="6" t="s">
        <v>212</v>
      </c>
      <c r="G191" s="6" t="s">
        <v>213</v>
      </c>
      <c r="H191" s="8">
        <v>0</v>
      </c>
      <c r="I191" s="8">
        <v>0</v>
      </c>
      <c r="J191" s="8">
        <v>0</v>
      </c>
    </row>
    <row r="192" spans="1:10" s="1" customFormat="1" ht="32.25" customHeight="1" x14ac:dyDescent="0.25">
      <c r="A192" s="6" t="s">
        <v>72</v>
      </c>
      <c r="B192" s="82" t="s">
        <v>8</v>
      </c>
      <c r="C192" s="83"/>
      <c r="D192" s="6" t="s">
        <v>214</v>
      </c>
      <c r="E192" s="6" t="s">
        <v>215</v>
      </c>
      <c r="F192" s="6" t="s">
        <v>216</v>
      </c>
      <c r="G192" s="6" t="s">
        <v>217</v>
      </c>
      <c r="H192" s="8">
        <v>12297000</v>
      </c>
      <c r="I192" s="8">
        <v>12297000</v>
      </c>
      <c r="J192" s="8">
        <v>12231359</v>
      </c>
    </row>
    <row r="193" spans="1:10" s="1" customFormat="1" ht="30" x14ac:dyDescent="0.25">
      <c r="A193" s="10" t="s">
        <v>72</v>
      </c>
      <c r="B193" s="102" t="s">
        <v>8</v>
      </c>
      <c r="C193" s="103"/>
      <c r="D193" s="10" t="s">
        <v>218</v>
      </c>
      <c r="E193" s="10" t="s">
        <v>219</v>
      </c>
      <c r="F193" s="10" t="s">
        <v>212</v>
      </c>
      <c r="G193" s="10" t="s">
        <v>213</v>
      </c>
      <c r="H193" s="11">
        <v>0</v>
      </c>
      <c r="I193" s="11">
        <v>0</v>
      </c>
      <c r="J193" s="11">
        <v>0</v>
      </c>
    </row>
    <row r="194" spans="1:10" s="1" customFormat="1" x14ac:dyDescent="0.25">
      <c r="A194" s="104" t="s">
        <v>351</v>
      </c>
      <c r="B194" s="104"/>
      <c r="C194" s="104"/>
      <c r="D194" s="104"/>
      <c r="E194" s="104"/>
      <c r="F194" s="104"/>
      <c r="G194" s="104"/>
      <c r="H194" s="26">
        <f>SUM(H159:H193)</f>
        <v>38940000</v>
      </c>
      <c r="I194" s="26">
        <f>SUM(I159:I193)</f>
        <v>38940000</v>
      </c>
      <c r="J194" s="26">
        <f>SUM(J159:J193)</f>
        <v>37466196</v>
      </c>
    </row>
    <row r="195" spans="1:10" s="1" customFormat="1" ht="27.6" customHeight="1" x14ac:dyDescent="0.25">
      <c r="A195" s="15" t="s">
        <v>72</v>
      </c>
      <c r="B195" s="110" t="s">
        <v>8</v>
      </c>
      <c r="C195" s="113"/>
      <c r="D195" s="51">
        <v>680400</v>
      </c>
      <c r="E195" s="51" t="s">
        <v>395</v>
      </c>
      <c r="F195" s="51">
        <v>100101</v>
      </c>
      <c r="G195" s="15" t="s">
        <v>76</v>
      </c>
      <c r="H195" s="54">
        <v>1104000</v>
      </c>
      <c r="I195" s="54">
        <v>1514000</v>
      </c>
      <c r="J195" s="54">
        <v>1514000</v>
      </c>
    </row>
    <row r="196" spans="1:10" s="1" customFormat="1" ht="28.9" customHeight="1" x14ac:dyDescent="0.25">
      <c r="A196" s="15" t="s">
        <v>72</v>
      </c>
      <c r="B196" s="110" t="s">
        <v>8</v>
      </c>
      <c r="C196" s="113"/>
      <c r="D196" s="51">
        <v>680400</v>
      </c>
      <c r="E196" s="51" t="s">
        <v>395</v>
      </c>
      <c r="F196" s="51">
        <v>100105</v>
      </c>
      <c r="G196" s="6" t="s">
        <v>175</v>
      </c>
      <c r="H196" s="54">
        <v>150000</v>
      </c>
      <c r="I196" s="54">
        <v>150000</v>
      </c>
      <c r="J196" s="54">
        <v>150000</v>
      </c>
    </row>
    <row r="197" spans="1:10" s="69" customFormat="1" ht="28.9" customHeight="1" x14ac:dyDescent="0.25">
      <c r="A197" s="15" t="s">
        <v>72</v>
      </c>
      <c r="B197" s="110" t="s">
        <v>8</v>
      </c>
      <c r="C197" s="113"/>
      <c r="D197" s="77">
        <v>680400</v>
      </c>
      <c r="E197" s="77" t="s">
        <v>395</v>
      </c>
      <c r="F197" s="77">
        <v>100106</v>
      </c>
      <c r="G197" s="70" t="s">
        <v>177</v>
      </c>
      <c r="H197" s="54">
        <v>25000</v>
      </c>
      <c r="I197" s="54">
        <v>25000</v>
      </c>
      <c r="J197" s="54">
        <v>25000</v>
      </c>
    </row>
    <row r="198" spans="1:10" s="69" customFormat="1" ht="28.9" customHeight="1" x14ac:dyDescent="0.25">
      <c r="A198" s="15" t="s">
        <v>72</v>
      </c>
      <c r="B198" s="110" t="s">
        <v>8</v>
      </c>
      <c r="C198" s="113"/>
      <c r="D198" s="77">
        <v>680400</v>
      </c>
      <c r="E198" s="77" t="s">
        <v>395</v>
      </c>
      <c r="F198" s="77">
        <v>100117</v>
      </c>
      <c r="G198" s="70" t="s">
        <v>375</v>
      </c>
      <c r="H198" s="54">
        <v>70000</v>
      </c>
      <c r="I198" s="54">
        <v>70000</v>
      </c>
      <c r="J198" s="54">
        <v>70000</v>
      </c>
    </row>
    <row r="199" spans="1:10" s="69" customFormat="1" ht="28.9" customHeight="1" x14ac:dyDescent="0.25">
      <c r="A199" s="15" t="s">
        <v>72</v>
      </c>
      <c r="B199" s="110" t="s">
        <v>8</v>
      </c>
      <c r="C199" s="113"/>
      <c r="D199" s="77">
        <v>680400</v>
      </c>
      <c r="E199" s="77" t="s">
        <v>395</v>
      </c>
      <c r="F199" s="77">
        <v>100307</v>
      </c>
      <c r="G199" s="70" t="s">
        <v>289</v>
      </c>
      <c r="H199" s="54">
        <v>25000</v>
      </c>
      <c r="I199" s="54">
        <v>25000</v>
      </c>
      <c r="J199" s="54">
        <v>25000</v>
      </c>
    </row>
    <row r="200" spans="1:10" s="69" customFormat="1" ht="28.9" customHeight="1" x14ac:dyDescent="0.25">
      <c r="A200" s="15" t="s">
        <v>72</v>
      </c>
      <c r="B200" s="110" t="s">
        <v>8</v>
      </c>
      <c r="C200" s="113"/>
      <c r="D200" s="77">
        <v>680400</v>
      </c>
      <c r="E200" s="77" t="s">
        <v>395</v>
      </c>
      <c r="F200" s="77">
        <v>200101</v>
      </c>
      <c r="G200" s="70" t="s">
        <v>85</v>
      </c>
      <c r="H200" s="54">
        <v>0</v>
      </c>
      <c r="I200" s="54">
        <v>0</v>
      </c>
      <c r="J200" s="54">
        <v>0</v>
      </c>
    </row>
    <row r="201" spans="1:10" s="69" customFormat="1" ht="28.9" customHeight="1" x14ac:dyDescent="0.25">
      <c r="A201" s="15" t="s">
        <v>72</v>
      </c>
      <c r="B201" s="110" t="s">
        <v>8</v>
      </c>
      <c r="C201" s="113"/>
      <c r="D201" s="77">
        <v>680400</v>
      </c>
      <c r="E201" s="77" t="s">
        <v>395</v>
      </c>
      <c r="F201" s="77">
        <v>200102</v>
      </c>
      <c r="G201" s="70" t="s">
        <v>87</v>
      </c>
      <c r="H201" s="54">
        <v>5000</v>
      </c>
      <c r="I201" s="54">
        <v>5000</v>
      </c>
      <c r="J201" s="54">
        <v>4675</v>
      </c>
    </row>
    <row r="202" spans="1:10" s="69" customFormat="1" ht="28.9" customHeight="1" x14ac:dyDescent="0.25">
      <c r="A202" s="15" t="s">
        <v>72</v>
      </c>
      <c r="B202" s="110" t="s">
        <v>8</v>
      </c>
      <c r="C202" s="113"/>
      <c r="D202" s="77">
        <v>680400</v>
      </c>
      <c r="E202" s="77" t="s">
        <v>395</v>
      </c>
      <c r="F202" s="77">
        <v>200103</v>
      </c>
      <c r="G202" s="70" t="s">
        <v>89</v>
      </c>
      <c r="H202" s="54">
        <v>100000</v>
      </c>
      <c r="I202" s="54">
        <v>279000</v>
      </c>
      <c r="J202" s="54">
        <v>234527</v>
      </c>
    </row>
    <row r="203" spans="1:10" s="69" customFormat="1" ht="28.9" customHeight="1" x14ac:dyDescent="0.25">
      <c r="A203" s="15" t="s">
        <v>72</v>
      </c>
      <c r="B203" s="110" t="s">
        <v>8</v>
      </c>
      <c r="C203" s="113"/>
      <c r="D203" s="77">
        <v>680400</v>
      </c>
      <c r="E203" s="77" t="s">
        <v>395</v>
      </c>
      <c r="F203" s="77">
        <v>200104</v>
      </c>
      <c r="G203" s="70" t="s">
        <v>91</v>
      </c>
      <c r="H203" s="54">
        <v>8000</v>
      </c>
      <c r="I203" s="54">
        <v>0</v>
      </c>
      <c r="J203" s="54">
        <v>0</v>
      </c>
    </row>
    <row r="204" spans="1:10" s="69" customFormat="1" ht="28.9" customHeight="1" x14ac:dyDescent="0.25">
      <c r="A204" s="15" t="s">
        <v>72</v>
      </c>
      <c r="B204" s="110" t="s">
        <v>8</v>
      </c>
      <c r="C204" s="113"/>
      <c r="D204" s="77">
        <v>680400</v>
      </c>
      <c r="E204" s="77" t="s">
        <v>395</v>
      </c>
      <c r="F204" s="77">
        <v>200105</v>
      </c>
      <c r="G204" s="70" t="s">
        <v>93</v>
      </c>
      <c r="H204" s="54">
        <v>0</v>
      </c>
      <c r="I204" s="54">
        <v>0</v>
      </c>
      <c r="J204" s="54">
        <v>0</v>
      </c>
    </row>
    <row r="205" spans="1:10" s="69" customFormat="1" ht="28.9" customHeight="1" x14ac:dyDescent="0.25">
      <c r="A205" s="15" t="s">
        <v>72</v>
      </c>
      <c r="B205" s="110" t="s">
        <v>8</v>
      </c>
      <c r="C205" s="113"/>
      <c r="D205" s="77">
        <v>680400</v>
      </c>
      <c r="E205" s="77" t="s">
        <v>395</v>
      </c>
      <c r="F205" s="77">
        <v>200108</v>
      </c>
      <c r="G205" s="70" t="s">
        <v>99</v>
      </c>
      <c r="H205" s="54">
        <v>3000</v>
      </c>
      <c r="I205" s="54">
        <v>3000</v>
      </c>
      <c r="J205" s="54">
        <v>463</v>
      </c>
    </row>
    <row r="206" spans="1:10" s="69" customFormat="1" ht="28.9" customHeight="1" x14ac:dyDescent="0.25">
      <c r="A206" s="15" t="s">
        <v>72</v>
      </c>
      <c r="B206" s="110" t="s">
        <v>8</v>
      </c>
      <c r="C206" s="113"/>
      <c r="D206" s="77">
        <v>680400</v>
      </c>
      <c r="E206" s="77" t="s">
        <v>395</v>
      </c>
      <c r="F206" s="77">
        <v>200130</v>
      </c>
      <c r="G206" s="70" t="s">
        <v>103</v>
      </c>
      <c r="H206" s="54">
        <v>20000</v>
      </c>
      <c r="I206" s="54">
        <v>28000</v>
      </c>
      <c r="J206" s="54">
        <v>27401</v>
      </c>
    </row>
    <row r="207" spans="1:10" s="69" customFormat="1" ht="28.9" customHeight="1" x14ac:dyDescent="0.25">
      <c r="A207" s="15" t="s">
        <v>72</v>
      </c>
      <c r="B207" s="110" t="s">
        <v>8</v>
      </c>
      <c r="C207" s="113"/>
      <c r="D207" s="77">
        <v>680400</v>
      </c>
      <c r="E207" s="77" t="s">
        <v>395</v>
      </c>
      <c r="F207" s="77">
        <v>200200</v>
      </c>
      <c r="G207" s="70" t="s">
        <v>105</v>
      </c>
      <c r="H207" s="54">
        <v>1000</v>
      </c>
      <c r="I207" s="54">
        <v>1000</v>
      </c>
      <c r="J207" s="54">
        <v>744</v>
      </c>
    </row>
    <row r="208" spans="1:10" s="69" customFormat="1" ht="28.9" customHeight="1" x14ac:dyDescent="0.25">
      <c r="A208" s="15" t="s">
        <v>72</v>
      </c>
      <c r="B208" s="110" t="s">
        <v>8</v>
      </c>
      <c r="C208" s="113"/>
      <c r="D208" s="77">
        <v>680400</v>
      </c>
      <c r="E208" s="77" t="s">
        <v>395</v>
      </c>
      <c r="F208" s="77">
        <v>200301</v>
      </c>
      <c r="G208" s="70" t="s">
        <v>183</v>
      </c>
      <c r="H208" s="54">
        <v>200000</v>
      </c>
      <c r="I208" s="54">
        <v>200000</v>
      </c>
      <c r="J208" s="54">
        <v>136336</v>
      </c>
    </row>
    <row r="209" spans="1:11" s="69" customFormat="1" ht="28.9" customHeight="1" x14ac:dyDescent="0.25">
      <c r="A209" s="15" t="s">
        <v>72</v>
      </c>
      <c r="B209" s="110" t="s">
        <v>8</v>
      </c>
      <c r="C209" s="113"/>
      <c r="D209" s="77">
        <v>680400</v>
      </c>
      <c r="E209" s="77" t="s">
        <v>395</v>
      </c>
      <c r="F209" s="77">
        <v>200401</v>
      </c>
      <c r="G209" s="70" t="s">
        <v>185</v>
      </c>
      <c r="H209" s="54">
        <v>5000</v>
      </c>
      <c r="I209" s="54">
        <v>5000</v>
      </c>
      <c r="J209" s="54">
        <v>4666</v>
      </c>
    </row>
    <row r="210" spans="1:11" s="69" customFormat="1" ht="28.9" customHeight="1" x14ac:dyDescent="0.25">
      <c r="A210" s="15" t="s">
        <v>72</v>
      </c>
      <c r="B210" s="110" t="s">
        <v>8</v>
      </c>
      <c r="C210" s="113"/>
      <c r="D210" s="77">
        <v>680400</v>
      </c>
      <c r="E210" s="77" t="s">
        <v>395</v>
      </c>
      <c r="F210" s="77">
        <v>200402</v>
      </c>
      <c r="G210" s="70" t="s">
        <v>187</v>
      </c>
      <c r="H210" s="54">
        <v>1000</v>
      </c>
      <c r="I210" s="54">
        <v>1000</v>
      </c>
      <c r="J210" s="54">
        <v>501</v>
      </c>
    </row>
    <row r="211" spans="1:11" s="69" customFormat="1" ht="28.9" customHeight="1" x14ac:dyDescent="0.25">
      <c r="A211" s="15" t="s">
        <v>72</v>
      </c>
      <c r="B211" s="110" t="s">
        <v>8</v>
      </c>
      <c r="C211" s="113"/>
      <c r="D211" s="77">
        <v>680400</v>
      </c>
      <c r="E211" s="77" t="s">
        <v>395</v>
      </c>
      <c r="F211" s="77">
        <v>203030</v>
      </c>
      <c r="G211" s="70" t="s">
        <v>123</v>
      </c>
      <c r="H211" s="54">
        <v>26000</v>
      </c>
      <c r="I211" s="54">
        <v>26000</v>
      </c>
      <c r="J211" s="54">
        <v>17980</v>
      </c>
    </row>
    <row r="212" spans="1:11" s="69" customFormat="1" ht="45" x14ac:dyDescent="0.25">
      <c r="A212" s="15" t="s">
        <v>72</v>
      </c>
      <c r="B212" s="110" t="s">
        <v>8</v>
      </c>
      <c r="C212" s="113"/>
      <c r="D212" s="77">
        <v>680400</v>
      </c>
      <c r="E212" s="77" t="s">
        <v>395</v>
      </c>
      <c r="F212" s="77">
        <v>594000</v>
      </c>
      <c r="G212" s="70" t="s">
        <v>293</v>
      </c>
      <c r="H212" s="54">
        <v>24000</v>
      </c>
      <c r="I212" s="54">
        <v>19000</v>
      </c>
      <c r="J212" s="54">
        <v>15226</v>
      </c>
      <c r="K212" s="2"/>
    </row>
    <row r="213" spans="1:11" s="1" customFormat="1" ht="30" x14ac:dyDescent="0.25">
      <c r="A213" s="15" t="s">
        <v>72</v>
      </c>
      <c r="B213" s="110" t="s">
        <v>8</v>
      </c>
      <c r="C213" s="111"/>
      <c r="D213" s="15" t="s">
        <v>220</v>
      </c>
      <c r="E213" s="15" t="s">
        <v>221</v>
      </c>
      <c r="F213" s="15" t="s">
        <v>75</v>
      </c>
      <c r="G213" s="15" t="s">
        <v>76</v>
      </c>
      <c r="H213" s="14">
        <v>29514500</v>
      </c>
      <c r="I213" s="14">
        <v>38533220</v>
      </c>
      <c r="J213" s="14">
        <v>38532960</v>
      </c>
    </row>
    <row r="214" spans="1:11" s="1" customFormat="1" ht="30" x14ac:dyDescent="0.25">
      <c r="A214" s="6" t="s">
        <v>72</v>
      </c>
      <c r="B214" s="82" t="s">
        <v>8</v>
      </c>
      <c r="C214" s="83"/>
      <c r="D214" s="6" t="s">
        <v>220</v>
      </c>
      <c r="E214" s="6" t="s">
        <v>221</v>
      </c>
      <c r="F214" s="6" t="s">
        <v>174</v>
      </c>
      <c r="G214" s="6" t="s">
        <v>175</v>
      </c>
      <c r="H214" s="8">
        <v>7950000</v>
      </c>
      <c r="I214" s="8">
        <v>10037000</v>
      </c>
      <c r="J214" s="8">
        <v>10031328</v>
      </c>
    </row>
    <row r="215" spans="1:11" s="1" customFormat="1" ht="30" x14ac:dyDescent="0.25">
      <c r="A215" s="6" t="s">
        <v>72</v>
      </c>
      <c r="B215" s="82" t="s">
        <v>8</v>
      </c>
      <c r="C215" s="83"/>
      <c r="D215" s="6" t="s">
        <v>220</v>
      </c>
      <c r="E215" s="6" t="s">
        <v>221</v>
      </c>
      <c r="F215" s="6" t="s">
        <v>176</v>
      </c>
      <c r="G215" s="6" t="s">
        <v>177</v>
      </c>
      <c r="H215" s="8">
        <v>1699000</v>
      </c>
      <c r="I215" s="8">
        <v>2131000</v>
      </c>
      <c r="J215" s="8">
        <v>2130000</v>
      </c>
    </row>
    <row r="216" spans="1:11" s="1" customFormat="1" ht="30" x14ac:dyDescent="0.25">
      <c r="A216" s="6" t="s">
        <v>72</v>
      </c>
      <c r="B216" s="82" t="s">
        <v>8</v>
      </c>
      <c r="C216" s="83"/>
      <c r="D216" s="6" t="s">
        <v>220</v>
      </c>
      <c r="E216" s="6" t="s">
        <v>221</v>
      </c>
      <c r="F216" s="6" t="s">
        <v>79</v>
      </c>
      <c r="G216" s="6" t="s">
        <v>285</v>
      </c>
      <c r="H216" s="8">
        <v>2000</v>
      </c>
      <c r="I216" s="8">
        <v>2000</v>
      </c>
      <c r="J216" s="8">
        <v>0</v>
      </c>
    </row>
    <row r="217" spans="1:11" s="1" customFormat="1" ht="30" x14ac:dyDescent="0.25">
      <c r="A217" s="6" t="s">
        <v>72</v>
      </c>
      <c r="B217" s="82" t="s">
        <v>8</v>
      </c>
      <c r="C217" s="83"/>
      <c r="D217" s="6" t="s">
        <v>220</v>
      </c>
      <c r="E217" s="6" t="s">
        <v>221</v>
      </c>
      <c r="F217" s="6">
        <v>100117</v>
      </c>
      <c r="G217" s="6" t="s">
        <v>375</v>
      </c>
      <c r="H217" s="8">
        <v>2132000</v>
      </c>
      <c r="I217" s="8">
        <v>2688000</v>
      </c>
      <c r="J217" s="8">
        <v>2688000</v>
      </c>
    </row>
    <row r="218" spans="1:11" s="1" customFormat="1" ht="30" x14ac:dyDescent="0.25">
      <c r="A218" s="6" t="s">
        <v>72</v>
      </c>
      <c r="B218" s="82" t="s">
        <v>8</v>
      </c>
      <c r="C218" s="83"/>
      <c r="D218" s="6" t="s">
        <v>220</v>
      </c>
      <c r="E218" s="6" t="s">
        <v>221</v>
      </c>
      <c r="F218" s="6">
        <v>100130</v>
      </c>
      <c r="G218" s="6" t="s">
        <v>249</v>
      </c>
      <c r="H218" s="8">
        <v>0</v>
      </c>
      <c r="I218" s="8">
        <v>0</v>
      </c>
      <c r="J218" s="8">
        <v>0</v>
      </c>
    </row>
    <row r="219" spans="1:11" s="1" customFormat="1" ht="30" x14ac:dyDescent="0.25">
      <c r="A219" s="6" t="s">
        <v>72</v>
      </c>
      <c r="B219" s="82" t="s">
        <v>8</v>
      </c>
      <c r="C219" s="83"/>
      <c r="D219" s="6" t="s">
        <v>220</v>
      </c>
      <c r="E219" s="6" t="s">
        <v>221</v>
      </c>
      <c r="F219" s="6" t="s">
        <v>286</v>
      </c>
      <c r="G219" s="6" t="s">
        <v>287</v>
      </c>
      <c r="H219" s="8">
        <v>0</v>
      </c>
      <c r="I219" s="8">
        <v>0</v>
      </c>
      <c r="J219" s="8">
        <v>0</v>
      </c>
    </row>
    <row r="220" spans="1:11" s="1" customFormat="1" ht="30" x14ac:dyDescent="0.25">
      <c r="A220" s="6" t="s">
        <v>72</v>
      </c>
      <c r="B220" s="82" t="s">
        <v>8</v>
      </c>
      <c r="C220" s="83"/>
      <c r="D220" s="6" t="s">
        <v>220</v>
      </c>
      <c r="E220" s="6" t="s">
        <v>221</v>
      </c>
      <c r="F220" s="6" t="s">
        <v>288</v>
      </c>
      <c r="G220" s="6" t="s">
        <v>289</v>
      </c>
      <c r="H220" s="8">
        <v>932000</v>
      </c>
      <c r="I220" s="8">
        <v>1199000</v>
      </c>
      <c r="J220" s="8">
        <v>1199000</v>
      </c>
    </row>
    <row r="221" spans="1:11" s="1" customFormat="1" ht="30" x14ac:dyDescent="0.25">
      <c r="A221" s="6" t="s">
        <v>72</v>
      </c>
      <c r="B221" s="82" t="s">
        <v>8</v>
      </c>
      <c r="C221" s="83"/>
      <c r="D221" s="6" t="s">
        <v>220</v>
      </c>
      <c r="E221" s="6" t="s">
        <v>221</v>
      </c>
      <c r="F221" s="6" t="s">
        <v>84</v>
      </c>
      <c r="G221" s="6" t="s">
        <v>85</v>
      </c>
      <c r="H221" s="8">
        <v>28000</v>
      </c>
      <c r="I221" s="8">
        <v>43000</v>
      </c>
      <c r="J221" s="8">
        <v>39610</v>
      </c>
    </row>
    <row r="222" spans="1:11" s="1" customFormat="1" ht="30" x14ac:dyDescent="0.25">
      <c r="A222" s="6" t="s">
        <v>72</v>
      </c>
      <c r="B222" s="82" t="s">
        <v>8</v>
      </c>
      <c r="C222" s="83"/>
      <c r="D222" s="6" t="s">
        <v>220</v>
      </c>
      <c r="E222" s="6" t="s">
        <v>221</v>
      </c>
      <c r="F222" s="6" t="s">
        <v>86</v>
      </c>
      <c r="G222" s="6" t="s">
        <v>87</v>
      </c>
      <c r="H222" s="8">
        <v>211000</v>
      </c>
      <c r="I222" s="8">
        <v>250000</v>
      </c>
      <c r="J222" s="8">
        <v>237448</v>
      </c>
    </row>
    <row r="223" spans="1:11" s="1" customFormat="1" ht="30" x14ac:dyDescent="0.25">
      <c r="A223" s="6" t="s">
        <v>72</v>
      </c>
      <c r="B223" s="82" t="s">
        <v>8</v>
      </c>
      <c r="C223" s="83"/>
      <c r="D223" s="6" t="s">
        <v>220</v>
      </c>
      <c r="E223" s="6" t="s">
        <v>221</v>
      </c>
      <c r="F223" s="6" t="s">
        <v>88</v>
      </c>
      <c r="G223" s="6" t="s">
        <v>89</v>
      </c>
      <c r="H223" s="8">
        <v>1615000</v>
      </c>
      <c r="I223" s="8">
        <v>1746000</v>
      </c>
      <c r="J223" s="8">
        <v>1693889</v>
      </c>
    </row>
    <row r="224" spans="1:11" s="1" customFormat="1" ht="30" x14ac:dyDescent="0.25">
      <c r="A224" s="6" t="s">
        <v>72</v>
      </c>
      <c r="B224" s="82" t="s">
        <v>8</v>
      </c>
      <c r="C224" s="83"/>
      <c r="D224" s="6" t="s">
        <v>220</v>
      </c>
      <c r="E224" s="6" t="s">
        <v>221</v>
      </c>
      <c r="F224" s="6" t="s">
        <v>90</v>
      </c>
      <c r="G224" s="6" t="s">
        <v>91</v>
      </c>
      <c r="H224" s="8">
        <v>274000</v>
      </c>
      <c r="I224" s="8">
        <v>411000</v>
      </c>
      <c r="J224" s="8">
        <v>410853</v>
      </c>
    </row>
    <row r="225" spans="1:10" s="1" customFormat="1" ht="30" x14ac:dyDescent="0.25">
      <c r="A225" s="6" t="s">
        <v>72</v>
      </c>
      <c r="B225" s="82" t="s">
        <v>8</v>
      </c>
      <c r="C225" s="83"/>
      <c r="D225" s="6" t="s">
        <v>220</v>
      </c>
      <c r="E225" s="6" t="s">
        <v>221</v>
      </c>
      <c r="F225" s="6" t="s">
        <v>92</v>
      </c>
      <c r="G225" s="6" t="s">
        <v>93</v>
      </c>
      <c r="H225" s="8">
        <v>62000</v>
      </c>
      <c r="I225" s="8">
        <v>108000</v>
      </c>
      <c r="J225" s="8">
        <v>88932</v>
      </c>
    </row>
    <row r="226" spans="1:10" s="1" customFormat="1" ht="30" x14ac:dyDescent="0.25">
      <c r="A226" s="6" t="s">
        <v>72</v>
      </c>
      <c r="B226" s="82" t="s">
        <v>8</v>
      </c>
      <c r="C226" s="83"/>
      <c r="D226" s="6" t="s">
        <v>220</v>
      </c>
      <c r="E226" s="6" t="s">
        <v>221</v>
      </c>
      <c r="F226" s="6">
        <v>200106</v>
      </c>
      <c r="G226" s="6" t="s">
        <v>95</v>
      </c>
      <c r="H226" s="8">
        <v>0</v>
      </c>
      <c r="I226" s="8">
        <v>13000</v>
      </c>
      <c r="J226" s="8">
        <v>8978</v>
      </c>
    </row>
    <row r="227" spans="1:10" s="1" customFormat="1" ht="30" x14ac:dyDescent="0.25">
      <c r="A227" s="6" t="s">
        <v>72</v>
      </c>
      <c r="B227" s="82" t="s">
        <v>8</v>
      </c>
      <c r="C227" s="83"/>
      <c r="D227" s="6" t="s">
        <v>220</v>
      </c>
      <c r="E227" s="6" t="s">
        <v>221</v>
      </c>
      <c r="F227" s="6" t="s">
        <v>96</v>
      </c>
      <c r="G227" s="6" t="s">
        <v>97</v>
      </c>
      <c r="H227" s="8">
        <v>0</v>
      </c>
      <c r="I227" s="8">
        <v>0</v>
      </c>
      <c r="J227" s="8">
        <v>0</v>
      </c>
    </row>
    <row r="228" spans="1:10" s="1" customFormat="1" ht="30" x14ac:dyDescent="0.25">
      <c r="A228" s="6" t="s">
        <v>72</v>
      </c>
      <c r="B228" s="82" t="s">
        <v>8</v>
      </c>
      <c r="C228" s="83"/>
      <c r="D228" s="6" t="s">
        <v>220</v>
      </c>
      <c r="E228" s="6" t="s">
        <v>221</v>
      </c>
      <c r="F228" s="6" t="s">
        <v>98</v>
      </c>
      <c r="G228" s="6" t="s">
        <v>99</v>
      </c>
      <c r="H228" s="8">
        <v>117000</v>
      </c>
      <c r="I228" s="8">
        <v>134000</v>
      </c>
      <c r="J228" s="8">
        <v>132206</v>
      </c>
    </row>
    <row r="229" spans="1:10" s="1" customFormat="1" ht="45" x14ac:dyDescent="0.25">
      <c r="A229" s="6" t="s">
        <v>72</v>
      </c>
      <c r="B229" s="82" t="s">
        <v>8</v>
      </c>
      <c r="C229" s="83"/>
      <c r="D229" s="6" t="s">
        <v>220</v>
      </c>
      <c r="E229" s="6" t="s">
        <v>221</v>
      </c>
      <c r="F229" s="6">
        <v>200109</v>
      </c>
      <c r="G229" s="6" t="s">
        <v>101</v>
      </c>
      <c r="H229" s="8">
        <v>0</v>
      </c>
      <c r="I229" s="8">
        <v>0</v>
      </c>
      <c r="J229" s="8">
        <v>0</v>
      </c>
    </row>
    <row r="230" spans="1:10" s="1" customFormat="1" ht="45" x14ac:dyDescent="0.25">
      <c r="A230" s="6" t="s">
        <v>72</v>
      </c>
      <c r="B230" s="82" t="s">
        <v>8</v>
      </c>
      <c r="C230" s="83"/>
      <c r="D230" s="6" t="s">
        <v>220</v>
      </c>
      <c r="E230" s="6" t="s">
        <v>221</v>
      </c>
      <c r="F230" s="6" t="s">
        <v>102</v>
      </c>
      <c r="G230" s="6" t="s">
        <v>103</v>
      </c>
      <c r="H230" s="8">
        <v>1015000</v>
      </c>
      <c r="I230" s="8">
        <v>1014000</v>
      </c>
      <c r="J230" s="8">
        <v>887511</v>
      </c>
    </row>
    <row r="231" spans="1:10" s="1" customFormat="1" ht="30" x14ac:dyDescent="0.25">
      <c r="A231" s="6" t="s">
        <v>72</v>
      </c>
      <c r="B231" s="82" t="s">
        <v>8</v>
      </c>
      <c r="C231" s="83"/>
      <c r="D231" s="6" t="s">
        <v>220</v>
      </c>
      <c r="E231" s="6" t="s">
        <v>221</v>
      </c>
      <c r="F231" s="6" t="s">
        <v>104</v>
      </c>
      <c r="G231" s="6" t="s">
        <v>105</v>
      </c>
      <c r="H231" s="8">
        <v>178500</v>
      </c>
      <c r="I231" s="8">
        <v>200500</v>
      </c>
      <c r="J231" s="8">
        <v>190555</v>
      </c>
    </row>
    <row r="232" spans="1:10" s="1" customFormat="1" ht="30" x14ac:dyDescent="0.25">
      <c r="A232" s="6" t="s">
        <v>72</v>
      </c>
      <c r="B232" s="82" t="s">
        <v>8</v>
      </c>
      <c r="C232" s="83"/>
      <c r="D232" s="6" t="s">
        <v>220</v>
      </c>
      <c r="E232" s="6" t="s">
        <v>221</v>
      </c>
      <c r="F232" s="6" t="s">
        <v>182</v>
      </c>
      <c r="G232" s="6" t="s">
        <v>183</v>
      </c>
      <c r="H232" s="8">
        <v>3540000</v>
      </c>
      <c r="I232" s="8">
        <v>3292360</v>
      </c>
      <c r="J232" s="8">
        <v>2978946</v>
      </c>
    </row>
    <row r="233" spans="1:10" s="1" customFormat="1" ht="30" x14ac:dyDescent="0.25">
      <c r="A233" s="6" t="s">
        <v>72</v>
      </c>
      <c r="B233" s="82" t="s">
        <v>8</v>
      </c>
      <c r="C233" s="83"/>
      <c r="D233" s="6" t="s">
        <v>220</v>
      </c>
      <c r="E233" s="6" t="s">
        <v>221</v>
      </c>
      <c r="F233" s="6">
        <v>200302</v>
      </c>
      <c r="G233" s="6" t="s">
        <v>247</v>
      </c>
      <c r="H233" s="8">
        <v>6000</v>
      </c>
      <c r="I233" s="8">
        <v>6000</v>
      </c>
      <c r="J233" s="8">
        <v>3950</v>
      </c>
    </row>
    <row r="234" spans="1:10" s="1" customFormat="1" ht="30" x14ac:dyDescent="0.25">
      <c r="A234" s="6" t="s">
        <v>72</v>
      </c>
      <c r="B234" s="82" t="s">
        <v>8</v>
      </c>
      <c r="C234" s="83"/>
      <c r="D234" s="6" t="s">
        <v>220</v>
      </c>
      <c r="E234" s="6" t="s">
        <v>221</v>
      </c>
      <c r="F234" s="6" t="s">
        <v>184</v>
      </c>
      <c r="G234" s="6" t="s">
        <v>185</v>
      </c>
      <c r="H234" s="8">
        <v>291000</v>
      </c>
      <c r="I234" s="8">
        <v>362000</v>
      </c>
      <c r="J234" s="8">
        <v>325027</v>
      </c>
    </row>
    <row r="235" spans="1:10" s="1" customFormat="1" ht="30" x14ac:dyDescent="0.25">
      <c r="A235" s="6" t="s">
        <v>72</v>
      </c>
      <c r="B235" s="82" t="s">
        <v>8</v>
      </c>
      <c r="C235" s="83"/>
      <c r="D235" s="6" t="s">
        <v>220</v>
      </c>
      <c r="E235" s="6" t="s">
        <v>221</v>
      </c>
      <c r="F235" s="6" t="s">
        <v>186</v>
      </c>
      <c r="G235" s="6" t="s">
        <v>187</v>
      </c>
      <c r="H235" s="8">
        <v>43000</v>
      </c>
      <c r="I235" s="8">
        <v>32000</v>
      </c>
      <c r="J235" s="8">
        <v>16717</v>
      </c>
    </row>
    <row r="236" spans="1:10" s="1" customFormat="1" ht="30" x14ac:dyDescent="0.25">
      <c r="A236" s="6" t="s">
        <v>72</v>
      </c>
      <c r="B236" s="82" t="s">
        <v>8</v>
      </c>
      <c r="C236" s="83"/>
      <c r="D236" s="6" t="s">
        <v>220</v>
      </c>
      <c r="E236" s="6" t="s">
        <v>221</v>
      </c>
      <c r="F236" s="6" t="s">
        <v>222</v>
      </c>
      <c r="G236" s="6" t="s">
        <v>223</v>
      </c>
      <c r="H236" s="8">
        <v>0</v>
      </c>
      <c r="I236" s="8">
        <v>5000</v>
      </c>
      <c r="J236" s="8">
        <v>0</v>
      </c>
    </row>
    <row r="237" spans="1:10" s="1" customFormat="1" ht="30" x14ac:dyDescent="0.25">
      <c r="A237" s="6" t="s">
        <v>72</v>
      </c>
      <c r="B237" s="82" t="s">
        <v>8</v>
      </c>
      <c r="C237" s="83"/>
      <c r="D237" s="6" t="s">
        <v>220</v>
      </c>
      <c r="E237" s="6" t="s">
        <v>221</v>
      </c>
      <c r="F237" s="6" t="s">
        <v>224</v>
      </c>
      <c r="G237" s="6" t="s">
        <v>225</v>
      </c>
      <c r="H237" s="8">
        <v>0</v>
      </c>
      <c r="I237" s="8">
        <v>12000</v>
      </c>
      <c r="J237" s="8">
        <v>6676</v>
      </c>
    </row>
    <row r="238" spans="1:10" s="1" customFormat="1" ht="30" x14ac:dyDescent="0.25">
      <c r="A238" s="6" t="s">
        <v>72</v>
      </c>
      <c r="B238" s="82" t="s">
        <v>8</v>
      </c>
      <c r="C238" s="83"/>
      <c r="D238" s="6" t="s">
        <v>220</v>
      </c>
      <c r="E238" s="6" t="s">
        <v>221</v>
      </c>
      <c r="F238" s="6" t="s">
        <v>106</v>
      </c>
      <c r="G238" s="6" t="s">
        <v>107</v>
      </c>
      <c r="H238" s="8">
        <v>52000</v>
      </c>
      <c r="I238" s="8">
        <v>73000</v>
      </c>
      <c r="J238" s="8">
        <v>63221</v>
      </c>
    </row>
    <row r="239" spans="1:10" s="1" customFormat="1" ht="30" x14ac:dyDescent="0.25">
      <c r="A239" s="6" t="s">
        <v>72</v>
      </c>
      <c r="B239" s="82" t="s">
        <v>8</v>
      </c>
      <c r="C239" s="83"/>
      <c r="D239" s="6" t="s">
        <v>220</v>
      </c>
      <c r="E239" s="6" t="s">
        <v>221</v>
      </c>
      <c r="F239" s="6" t="s">
        <v>108</v>
      </c>
      <c r="G239" s="6" t="s">
        <v>109</v>
      </c>
      <c r="H239" s="8">
        <v>4000</v>
      </c>
      <c r="I239" s="8">
        <v>1000</v>
      </c>
      <c r="J239" s="8">
        <v>0</v>
      </c>
    </row>
    <row r="240" spans="1:10" s="1" customFormat="1" ht="30" x14ac:dyDescent="0.25">
      <c r="A240" s="6" t="s">
        <v>72</v>
      </c>
      <c r="B240" s="82" t="s">
        <v>8</v>
      </c>
      <c r="C240" s="83"/>
      <c r="D240" s="6" t="s">
        <v>220</v>
      </c>
      <c r="E240" s="6" t="s">
        <v>221</v>
      </c>
      <c r="F240" s="6" t="s">
        <v>110</v>
      </c>
      <c r="G240" s="6" t="s">
        <v>111</v>
      </c>
      <c r="H240" s="8">
        <v>0</v>
      </c>
      <c r="I240" s="8">
        <v>0</v>
      </c>
      <c r="J240" s="8">
        <v>0</v>
      </c>
    </row>
    <row r="241" spans="1:11" s="1" customFormat="1" ht="30" x14ac:dyDescent="0.25">
      <c r="A241" s="6" t="s">
        <v>72</v>
      </c>
      <c r="B241" s="82" t="s">
        <v>8</v>
      </c>
      <c r="C241" s="83"/>
      <c r="D241" s="6" t="s">
        <v>220</v>
      </c>
      <c r="E241" s="6" t="s">
        <v>221</v>
      </c>
      <c r="F241" s="6">
        <v>201100</v>
      </c>
      <c r="G241" s="6" t="s">
        <v>161</v>
      </c>
      <c r="H241" s="8">
        <v>0</v>
      </c>
      <c r="I241" s="8">
        <v>0</v>
      </c>
      <c r="J241" s="8">
        <v>0</v>
      </c>
    </row>
    <row r="242" spans="1:11" s="1" customFormat="1" ht="30" x14ac:dyDescent="0.25">
      <c r="A242" s="6" t="s">
        <v>72</v>
      </c>
      <c r="B242" s="82" t="s">
        <v>8</v>
      </c>
      <c r="C242" s="83"/>
      <c r="D242" s="6" t="s">
        <v>220</v>
      </c>
      <c r="E242" s="6" t="s">
        <v>221</v>
      </c>
      <c r="F242" s="6" t="s">
        <v>114</v>
      </c>
      <c r="G242" s="6" t="s">
        <v>115</v>
      </c>
      <c r="H242" s="8">
        <v>28000</v>
      </c>
      <c r="I242" s="8">
        <v>35000</v>
      </c>
      <c r="J242" s="8">
        <v>28894</v>
      </c>
    </row>
    <row r="243" spans="1:11" s="1" customFormat="1" ht="30" x14ac:dyDescent="0.25">
      <c r="A243" s="6" t="s">
        <v>72</v>
      </c>
      <c r="B243" s="82" t="s">
        <v>8</v>
      </c>
      <c r="C243" s="83"/>
      <c r="D243" s="6" t="s">
        <v>220</v>
      </c>
      <c r="E243" s="6" t="s">
        <v>221</v>
      </c>
      <c r="F243" s="6">
        <v>201400</v>
      </c>
      <c r="G243" s="6" t="s">
        <v>117</v>
      </c>
      <c r="H243" s="8">
        <v>0</v>
      </c>
      <c r="I243" s="8">
        <v>0</v>
      </c>
      <c r="J243" s="8">
        <v>0</v>
      </c>
    </row>
    <row r="244" spans="1:11" s="1" customFormat="1" ht="30" x14ac:dyDescent="0.25">
      <c r="A244" s="6" t="s">
        <v>72</v>
      </c>
      <c r="B244" s="82" t="s">
        <v>8</v>
      </c>
      <c r="C244" s="83"/>
      <c r="D244" s="6" t="s">
        <v>220</v>
      </c>
      <c r="E244" s="6" t="s">
        <v>221</v>
      </c>
      <c r="F244" s="6" t="s">
        <v>200</v>
      </c>
      <c r="G244" s="6" t="s">
        <v>201</v>
      </c>
      <c r="H244" s="8">
        <v>26000</v>
      </c>
      <c r="I244" s="8">
        <v>27000</v>
      </c>
      <c r="J244" s="8">
        <v>26345</v>
      </c>
    </row>
    <row r="245" spans="1:11" s="1" customFormat="1" ht="30" x14ac:dyDescent="0.25">
      <c r="A245" s="6" t="s">
        <v>72</v>
      </c>
      <c r="B245" s="82" t="s">
        <v>8</v>
      </c>
      <c r="C245" s="83"/>
      <c r="D245" s="6" t="s">
        <v>220</v>
      </c>
      <c r="E245" s="6" t="s">
        <v>221</v>
      </c>
      <c r="F245" s="6" t="s">
        <v>122</v>
      </c>
      <c r="G245" s="6" t="s">
        <v>123</v>
      </c>
      <c r="H245" s="8">
        <v>595000</v>
      </c>
      <c r="I245" s="8">
        <v>502000</v>
      </c>
      <c r="J245" s="8">
        <v>442959</v>
      </c>
    </row>
    <row r="246" spans="1:11" s="1" customFormat="1" ht="45" x14ac:dyDescent="0.25">
      <c r="A246" s="6" t="s">
        <v>72</v>
      </c>
      <c r="B246" s="82" t="s">
        <v>8</v>
      </c>
      <c r="C246" s="83"/>
      <c r="D246" s="6" t="s">
        <v>220</v>
      </c>
      <c r="E246" s="6" t="s">
        <v>221</v>
      </c>
      <c r="F246" s="6" t="s">
        <v>292</v>
      </c>
      <c r="G246" s="6" t="s">
        <v>293</v>
      </c>
      <c r="H246" s="8">
        <v>471000</v>
      </c>
      <c r="I246" s="8">
        <v>657500</v>
      </c>
      <c r="J246" s="8">
        <v>653480</v>
      </c>
      <c r="K246" s="2"/>
    </row>
    <row r="247" spans="1:11" s="1" customFormat="1" ht="30" x14ac:dyDescent="0.25">
      <c r="A247" s="6" t="s">
        <v>72</v>
      </c>
      <c r="B247" s="82" t="s">
        <v>8</v>
      </c>
      <c r="C247" s="83"/>
      <c r="D247" s="6" t="s">
        <v>228</v>
      </c>
      <c r="E247" s="6" t="s">
        <v>229</v>
      </c>
      <c r="F247" s="6" t="s">
        <v>75</v>
      </c>
      <c r="G247" s="6" t="s">
        <v>76</v>
      </c>
      <c r="H247" s="8">
        <v>24991000</v>
      </c>
      <c r="I247" s="8">
        <v>33096740</v>
      </c>
      <c r="J247" s="8">
        <v>33096740</v>
      </c>
    </row>
    <row r="248" spans="1:11" s="1" customFormat="1" ht="30" x14ac:dyDescent="0.25">
      <c r="A248" s="6" t="s">
        <v>72</v>
      </c>
      <c r="B248" s="82" t="s">
        <v>8</v>
      </c>
      <c r="C248" s="83"/>
      <c r="D248" s="6" t="s">
        <v>228</v>
      </c>
      <c r="E248" s="6" t="s">
        <v>229</v>
      </c>
      <c r="F248" s="6" t="s">
        <v>174</v>
      </c>
      <c r="G248" s="6" t="s">
        <v>175</v>
      </c>
      <c r="H248" s="8">
        <v>5511000</v>
      </c>
      <c r="I248" s="8">
        <v>6653000</v>
      </c>
      <c r="J248" s="8">
        <v>6653000</v>
      </c>
    </row>
    <row r="249" spans="1:11" s="1" customFormat="1" ht="30" x14ac:dyDescent="0.25">
      <c r="A249" s="6" t="s">
        <v>72</v>
      </c>
      <c r="B249" s="82" t="s">
        <v>8</v>
      </c>
      <c r="C249" s="83"/>
      <c r="D249" s="6" t="s">
        <v>228</v>
      </c>
      <c r="E249" s="6" t="s">
        <v>229</v>
      </c>
      <c r="F249" s="6" t="s">
        <v>176</v>
      </c>
      <c r="G249" s="6" t="s">
        <v>177</v>
      </c>
      <c r="H249" s="8">
        <v>667000</v>
      </c>
      <c r="I249" s="8">
        <v>838000</v>
      </c>
      <c r="J249" s="8">
        <v>838000</v>
      </c>
    </row>
    <row r="250" spans="1:11" s="1" customFormat="1" ht="30" x14ac:dyDescent="0.25">
      <c r="A250" s="6" t="s">
        <v>72</v>
      </c>
      <c r="B250" s="82" t="s">
        <v>8</v>
      </c>
      <c r="C250" s="83"/>
      <c r="D250" s="6" t="s">
        <v>228</v>
      </c>
      <c r="E250" s="6" t="s">
        <v>229</v>
      </c>
      <c r="F250" s="6" t="s">
        <v>79</v>
      </c>
      <c r="G250" s="6" t="s">
        <v>285</v>
      </c>
      <c r="H250" s="8">
        <v>1000</v>
      </c>
      <c r="I250" s="8">
        <v>1000</v>
      </c>
      <c r="J250" s="8">
        <v>0</v>
      </c>
    </row>
    <row r="251" spans="1:11" s="1" customFormat="1" ht="30" x14ac:dyDescent="0.25">
      <c r="A251" s="6" t="s">
        <v>72</v>
      </c>
      <c r="B251" s="82" t="s">
        <v>8</v>
      </c>
      <c r="C251" s="83"/>
      <c r="D251" s="6" t="s">
        <v>228</v>
      </c>
      <c r="E251" s="6" t="s">
        <v>229</v>
      </c>
      <c r="F251" s="6">
        <v>100117</v>
      </c>
      <c r="G251" s="6" t="s">
        <v>375</v>
      </c>
      <c r="H251" s="8">
        <v>2275000</v>
      </c>
      <c r="I251" s="8">
        <v>2766000</v>
      </c>
      <c r="J251" s="8">
        <v>2766000</v>
      </c>
    </row>
    <row r="252" spans="1:11" s="1" customFormat="1" ht="30" x14ac:dyDescent="0.25">
      <c r="A252" s="6" t="s">
        <v>72</v>
      </c>
      <c r="B252" s="82" t="s">
        <v>8</v>
      </c>
      <c r="C252" s="83"/>
      <c r="D252" s="6" t="s">
        <v>228</v>
      </c>
      <c r="E252" s="6" t="s">
        <v>229</v>
      </c>
      <c r="F252" s="6">
        <v>100130</v>
      </c>
      <c r="G252" s="6" t="s">
        <v>249</v>
      </c>
      <c r="H252" s="8">
        <v>0</v>
      </c>
      <c r="I252" s="8">
        <v>0</v>
      </c>
      <c r="J252" s="8">
        <v>0</v>
      </c>
    </row>
    <row r="253" spans="1:11" s="1" customFormat="1" ht="30" x14ac:dyDescent="0.25">
      <c r="A253" s="6" t="s">
        <v>72</v>
      </c>
      <c r="B253" s="82" t="s">
        <v>8</v>
      </c>
      <c r="C253" s="83"/>
      <c r="D253" s="6" t="s">
        <v>228</v>
      </c>
      <c r="E253" s="6" t="s">
        <v>229</v>
      </c>
      <c r="F253" s="6" t="s">
        <v>286</v>
      </c>
      <c r="G253" s="6" t="s">
        <v>287</v>
      </c>
      <c r="H253" s="8">
        <v>0</v>
      </c>
      <c r="I253" s="8">
        <v>0</v>
      </c>
      <c r="J253" s="8">
        <v>0</v>
      </c>
    </row>
    <row r="254" spans="1:11" s="1" customFormat="1" ht="30" x14ac:dyDescent="0.25">
      <c r="A254" s="6" t="s">
        <v>72</v>
      </c>
      <c r="B254" s="82" t="s">
        <v>8</v>
      </c>
      <c r="C254" s="83"/>
      <c r="D254" s="6" t="s">
        <v>228</v>
      </c>
      <c r="E254" s="6" t="s">
        <v>229</v>
      </c>
      <c r="F254" s="6" t="s">
        <v>288</v>
      </c>
      <c r="G254" s="6" t="s">
        <v>289</v>
      </c>
      <c r="H254" s="8">
        <v>770000</v>
      </c>
      <c r="I254" s="8">
        <v>971000</v>
      </c>
      <c r="J254" s="8">
        <v>971000</v>
      </c>
    </row>
    <row r="255" spans="1:11" s="1" customFormat="1" ht="30" x14ac:dyDescent="0.25">
      <c r="A255" s="6" t="s">
        <v>72</v>
      </c>
      <c r="B255" s="82" t="s">
        <v>8</v>
      </c>
      <c r="C255" s="83"/>
      <c r="D255" s="6" t="s">
        <v>228</v>
      </c>
      <c r="E255" s="6" t="s">
        <v>229</v>
      </c>
      <c r="F255" s="6" t="s">
        <v>84</v>
      </c>
      <c r="G255" s="6" t="s">
        <v>85</v>
      </c>
      <c r="H255" s="8">
        <v>23000</v>
      </c>
      <c r="I255" s="8">
        <v>39000</v>
      </c>
      <c r="J255" s="8">
        <v>35982</v>
      </c>
    </row>
    <row r="256" spans="1:11" s="1" customFormat="1" ht="30" x14ac:dyDescent="0.25">
      <c r="A256" s="6" t="s">
        <v>72</v>
      </c>
      <c r="B256" s="82" t="s">
        <v>8</v>
      </c>
      <c r="C256" s="83"/>
      <c r="D256" s="6" t="s">
        <v>228</v>
      </c>
      <c r="E256" s="6" t="s">
        <v>229</v>
      </c>
      <c r="F256" s="6" t="s">
        <v>86</v>
      </c>
      <c r="G256" s="6" t="s">
        <v>87</v>
      </c>
      <c r="H256" s="8">
        <v>97000</v>
      </c>
      <c r="I256" s="8">
        <v>109000</v>
      </c>
      <c r="J256" s="8">
        <v>90606</v>
      </c>
    </row>
    <row r="257" spans="1:10" s="1" customFormat="1" ht="30" x14ac:dyDescent="0.25">
      <c r="A257" s="6" t="s">
        <v>72</v>
      </c>
      <c r="B257" s="82" t="s">
        <v>8</v>
      </c>
      <c r="C257" s="83"/>
      <c r="D257" s="6" t="s">
        <v>228</v>
      </c>
      <c r="E257" s="6" t="s">
        <v>229</v>
      </c>
      <c r="F257" s="6" t="s">
        <v>88</v>
      </c>
      <c r="G257" s="6" t="s">
        <v>89</v>
      </c>
      <c r="H257" s="8">
        <v>509000</v>
      </c>
      <c r="I257" s="8">
        <v>486000</v>
      </c>
      <c r="J257" s="8">
        <v>456843</v>
      </c>
    </row>
    <row r="258" spans="1:10" s="1" customFormat="1" ht="30" x14ac:dyDescent="0.25">
      <c r="A258" s="6" t="s">
        <v>72</v>
      </c>
      <c r="B258" s="82" t="s">
        <v>8</v>
      </c>
      <c r="C258" s="83"/>
      <c r="D258" s="6" t="s">
        <v>228</v>
      </c>
      <c r="E258" s="6" t="s">
        <v>229</v>
      </c>
      <c r="F258" s="6" t="s">
        <v>90</v>
      </c>
      <c r="G258" s="6" t="s">
        <v>91</v>
      </c>
      <c r="H258" s="8">
        <v>190000</v>
      </c>
      <c r="I258" s="8">
        <v>202000</v>
      </c>
      <c r="J258" s="8">
        <v>196590</v>
      </c>
    </row>
    <row r="259" spans="1:10" s="1" customFormat="1" ht="30" x14ac:dyDescent="0.25">
      <c r="A259" s="6" t="s">
        <v>72</v>
      </c>
      <c r="B259" s="82" t="s">
        <v>8</v>
      </c>
      <c r="C259" s="83"/>
      <c r="D259" s="6" t="s">
        <v>228</v>
      </c>
      <c r="E259" s="6" t="s">
        <v>229</v>
      </c>
      <c r="F259" s="6" t="s">
        <v>92</v>
      </c>
      <c r="G259" s="6" t="s">
        <v>93</v>
      </c>
      <c r="H259" s="8">
        <v>67000</v>
      </c>
      <c r="I259" s="8">
        <v>99000</v>
      </c>
      <c r="J259" s="8">
        <v>81218</v>
      </c>
    </row>
    <row r="260" spans="1:10" s="1" customFormat="1" ht="30" x14ac:dyDescent="0.25">
      <c r="A260" s="6" t="s">
        <v>72</v>
      </c>
      <c r="B260" s="82" t="s">
        <v>8</v>
      </c>
      <c r="C260" s="83"/>
      <c r="D260" s="6" t="s">
        <v>228</v>
      </c>
      <c r="E260" s="6" t="s">
        <v>229</v>
      </c>
      <c r="F260" s="6">
        <v>200106</v>
      </c>
      <c r="G260" s="6" t="s">
        <v>95</v>
      </c>
      <c r="H260" s="8">
        <v>0</v>
      </c>
      <c r="I260" s="8">
        <v>0</v>
      </c>
      <c r="J260" s="8">
        <v>0</v>
      </c>
    </row>
    <row r="261" spans="1:10" s="1" customFormat="1" ht="30" x14ac:dyDescent="0.25">
      <c r="A261" s="6" t="s">
        <v>72</v>
      </c>
      <c r="B261" s="82" t="s">
        <v>8</v>
      </c>
      <c r="C261" s="83"/>
      <c r="D261" s="6" t="s">
        <v>228</v>
      </c>
      <c r="E261" s="6" t="s">
        <v>229</v>
      </c>
      <c r="F261" s="6" t="s">
        <v>96</v>
      </c>
      <c r="G261" s="6" t="s">
        <v>97</v>
      </c>
      <c r="H261" s="8">
        <v>1000</v>
      </c>
      <c r="I261" s="8">
        <v>1000</v>
      </c>
      <c r="J261" s="8">
        <v>348</v>
      </c>
    </row>
    <row r="262" spans="1:10" s="1" customFormat="1" ht="30" x14ac:dyDescent="0.25">
      <c r="A262" s="6" t="s">
        <v>72</v>
      </c>
      <c r="B262" s="82" t="s">
        <v>8</v>
      </c>
      <c r="C262" s="83"/>
      <c r="D262" s="6" t="s">
        <v>228</v>
      </c>
      <c r="E262" s="6" t="s">
        <v>229</v>
      </c>
      <c r="F262" s="6" t="s">
        <v>98</v>
      </c>
      <c r="G262" s="6" t="s">
        <v>99</v>
      </c>
      <c r="H262" s="8">
        <v>112000</v>
      </c>
      <c r="I262" s="8">
        <v>162000</v>
      </c>
      <c r="J262" s="8">
        <v>161967</v>
      </c>
    </row>
    <row r="263" spans="1:10" s="1" customFormat="1" ht="45" x14ac:dyDescent="0.25">
      <c r="A263" s="6" t="s">
        <v>72</v>
      </c>
      <c r="B263" s="82" t="s">
        <v>8</v>
      </c>
      <c r="C263" s="83"/>
      <c r="D263" s="6" t="s">
        <v>228</v>
      </c>
      <c r="E263" s="6" t="s">
        <v>229</v>
      </c>
      <c r="F263" s="6" t="s">
        <v>102</v>
      </c>
      <c r="G263" s="6" t="s">
        <v>103</v>
      </c>
      <c r="H263" s="8">
        <v>500000</v>
      </c>
      <c r="I263" s="8">
        <v>476000</v>
      </c>
      <c r="J263" s="8">
        <v>421275</v>
      </c>
    </row>
    <row r="264" spans="1:10" s="1" customFormat="1" ht="30" x14ac:dyDescent="0.25">
      <c r="A264" s="6" t="s">
        <v>72</v>
      </c>
      <c r="B264" s="82" t="s">
        <v>8</v>
      </c>
      <c r="C264" s="83"/>
      <c r="D264" s="6" t="s">
        <v>228</v>
      </c>
      <c r="E264" s="6" t="s">
        <v>229</v>
      </c>
      <c r="F264" s="6" t="s">
        <v>104</v>
      </c>
      <c r="G264" s="6" t="s">
        <v>105</v>
      </c>
      <c r="H264" s="8">
        <v>100000</v>
      </c>
      <c r="I264" s="8">
        <v>124000</v>
      </c>
      <c r="J264" s="8">
        <v>70791</v>
      </c>
    </row>
    <row r="265" spans="1:10" s="1" customFormat="1" ht="30" x14ac:dyDescent="0.25">
      <c r="A265" s="6" t="s">
        <v>72</v>
      </c>
      <c r="B265" s="82" t="s">
        <v>8</v>
      </c>
      <c r="C265" s="83"/>
      <c r="D265" s="6" t="s">
        <v>228</v>
      </c>
      <c r="E265" s="6" t="s">
        <v>229</v>
      </c>
      <c r="F265" s="6" t="s">
        <v>182</v>
      </c>
      <c r="G265" s="6" t="s">
        <v>183</v>
      </c>
      <c r="H265" s="8">
        <v>1210000</v>
      </c>
      <c r="I265" s="8">
        <v>1174000</v>
      </c>
      <c r="J265" s="8">
        <v>1040863</v>
      </c>
    </row>
    <row r="266" spans="1:10" s="1" customFormat="1" ht="30" x14ac:dyDescent="0.25">
      <c r="A266" s="6" t="s">
        <v>72</v>
      </c>
      <c r="B266" s="82" t="s">
        <v>8</v>
      </c>
      <c r="C266" s="83"/>
      <c r="D266" s="6" t="s">
        <v>228</v>
      </c>
      <c r="E266" s="6" t="s">
        <v>229</v>
      </c>
      <c r="F266" s="6" t="s">
        <v>184</v>
      </c>
      <c r="G266" s="6" t="s">
        <v>185</v>
      </c>
      <c r="H266" s="8">
        <v>68000</v>
      </c>
      <c r="I266" s="8">
        <v>110000</v>
      </c>
      <c r="J266" s="8">
        <v>93488</v>
      </c>
    </row>
    <row r="267" spans="1:10" s="1" customFormat="1" ht="30" x14ac:dyDescent="0.25">
      <c r="A267" s="6" t="s">
        <v>72</v>
      </c>
      <c r="B267" s="82" t="s">
        <v>8</v>
      </c>
      <c r="C267" s="83"/>
      <c r="D267" s="6" t="s">
        <v>228</v>
      </c>
      <c r="E267" s="6" t="s">
        <v>229</v>
      </c>
      <c r="F267" s="6" t="s">
        <v>186</v>
      </c>
      <c r="G267" s="6" t="s">
        <v>187</v>
      </c>
      <c r="H267" s="8">
        <v>7000</v>
      </c>
      <c r="I267" s="8">
        <v>10000</v>
      </c>
      <c r="J267" s="8">
        <v>1631</v>
      </c>
    </row>
    <row r="268" spans="1:10" s="1" customFormat="1" ht="30" x14ac:dyDescent="0.25">
      <c r="A268" s="6" t="s">
        <v>72</v>
      </c>
      <c r="B268" s="82" t="s">
        <v>8</v>
      </c>
      <c r="C268" s="83"/>
      <c r="D268" s="6" t="s">
        <v>228</v>
      </c>
      <c r="E268" s="6" t="s">
        <v>229</v>
      </c>
      <c r="F268" s="6" t="s">
        <v>222</v>
      </c>
      <c r="G268" s="6" t="s">
        <v>223</v>
      </c>
      <c r="H268" s="8">
        <v>0</v>
      </c>
      <c r="I268" s="8">
        <v>0</v>
      </c>
      <c r="J268" s="8">
        <v>0</v>
      </c>
    </row>
    <row r="269" spans="1:10" s="1" customFormat="1" ht="30" x14ac:dyDescent="0.25">
      <c r="A269" s="6" t="s">
        <v>72</v>
      </c>
      <c r="B269" s="82" t="s">
        <v>8</v>
      </c>
      <c r="C269" s="83"/>
      <c r="D269" s="6" t="s">
        <v>228</v>
      </c>
      <c r="E269" s="6" t="s">
        <v>229</v>
      </c>
      <c r="F269" s="6" t="s">
        <v>224</v>
      </c>
      <c r="G269" s="6" t="s">
        <v>225</v>
      </c>
      <c r="H269" s="8">
        <v>0</v>
      </c>
      <c r="I269" s="8">
        <v>12000</v>
      </c>
      <c r="J269" s="8">
        <v>2801</v>
      </c>
    </row>
    <row r="270" spans="1:10" s="1" customFormat="1" ht="30" x14ac:dyDescent="0.25">
      <c r="A270" s="6" t="s">
        <v>72</v>
      </c>
      <c r="B270" s="82" t="s">
        <v>8</v>
      </c>
      <c r="C270" s="83"/>
      <c r="D270" s="6" t="s">
        <v>228</v>
      </c>
      <c r="E270" s="6" t="s">
        <v>229</v>
      </c>
      <c r="F270" s="6" t="s">
        <v>106</v>
      </c>
      <c r="G270" s="6" t="s">
        <v>107</v>
      </c>
      <c r="H270" s="8">
        <v>42000</v>
      </c>
      <c r="I270" s="8">
        <v>72000</v>
      </c>
      <c r="J270" s="8">
        <v>56237</v>
      </c>
    </row>
    <row r="271" spans="1:10" s="1" customFormat="1" ht="30" x14ac:dyDescent="0.25">
      <c r="A271" s="6" t="s">
        <v>72</v>
      </c>
      <c r="B271" s="82" t="s">
        <v>8</v>
      </c>
      <c r="C271" s="83"/>
      <c r="D271" s="6" t="s">
        <v>228</v>
      </c>
      <c r="E271" s="6" t="s">
        <v>229</v>
      </c>
      <c r="F271" s="6" t="s">
        <v>108</v>
      </c>
      <c r="G271" s="6" t="s">
        <v>109</v>
      </c>
      <c r="H271" s="8">
        <v>8000</v>
      </c>
      <c r="I271" s="8">
        <v>4000</v>
      </c>
      <c r="J271" s="8">
        <v>0</v>
      </c>
    </row>
    <row r="272" spans="1:10" s="1" customFormat="1" ht="30" x14ac:dyDescent="0.25">
      <c r="A272" s="6" t="s">
        <v>72</v>
      </c>
      <c r="B272" s="82" t="s">
        <v>8</v>
      </c>
      <c r="C272" s="83"/>
      <c r="D272" s="6" t="s">
        <v>228</v>
      </c>
      <c r="E272" s="6" t="s">
        <v>229</v>
      </c>
      <c r="F272" s="6">
        <v>200602</v>
      </c>
      <c r="G272" s="6" t="s">
        <v>111</v>
      </c>
      <c r="H272" s="8">
        <v>0</v>
      </c>
      <c r="I272" s="8">
        <v>0</v>
      </c>
      <c r="J272" s="8">
        <v>0</v>
      </c>
    </row>
    <row r="273" spans="1:11" s="1" customFormat="1" ht="30" x14ac:dyDescent="0.25">
      <c r="A273" s="6" t="s">
        <v>72</v>
      </c>
      <c r="B273" s="82" t="s">
        <v>8</v>
      </c>
      <c r="C273" s="83"/>
      <c r="D273" s="6" t="s">
        <v>228</v>
      </c>
      <c r="E273" s="6" t="s">
        <v>229</v>
      </c>
      <c r="F273" s="6">
        <v>201100</v>
      </c>
      <c r="G273" s="6" t="s">
        <v>161</v>
      </c>
      <c r="H273" s="8">
        <v>0</v>
      </c>
      <c r="I273" s="8">
        <v>0</v>
      </c>
      <c r="J273" s="8">
        <v>0</v>
      </c>
    </row>
    <row r="274" spans="1:11" s="1" customFormat="1" ht="30" x14ac:dyDescent="0.25">
      <c r="A274" s="6" t="s">
        <v>72</v>
      </c>
      <c r="B274" s="82" t="s">
        <v>8</v>
      </c>
      <c r="C274" s="83"/>
      <c r="D274" s="6" t="s">
        <v>228</v>
      </c>
      <c r="E274" s="6" t="s">
        <v>229</v>
      </c>
      <c r="F274" s="6" t="s">
        <v>114</v>
      </c>
      <c r="G274" s="6" t="s">
        <v>115</v>
      </c>
      <c r="H274" s="8">
        <v>68000</v>
      </c>
      <c r="I274" s="8">
        <v>51000</v>
      </c>
      <c r="J274" s="8">
        <v>20595</v>
      </c>
    </row>
    <row r="275" spans="1:11" s="1" customFormat="1" ht="30" x14ac:dyDescent="0.25">
      <c r="A275" s="6" t="s">
        <v>72</v>
      </c>
      <c r="B275" s="82" t="s">
        <v>8</v>
      </c>
      <c r="C275" s="83"/>
      <c r="D275" s="6" t="s">
        <v>228</v>
      </c>
      <c r="E275" s="6" t="s">
        <v>229</v>
      </c>
      <c r="F275" s="6">
        <v>201400</v>
      </c>
      <c r="G275" s="6" t="s">
        <v>117</v>
      </c>
      <c r="H275" s="8">
        <v>3000</v>
      </c>
      <c r="I275" s="8">
        <v>2000</v>
      </c>
      <c r="J275" s="8">
        <v>0</v>
      </c>
    </row>
    <row r="276" spans="1:11" s="1" customFormat="1" ht="30" x14ac:dyDescent="0.25">
      <c r="A276" s="6" t="s">
        <v>72</v>
      </c>
      <c r="B276" s="82" t="s">
        <v>8</v>
      </c>
      <c r="C276" s="83"/>
      <c r="D276" s="6" t="s">
        <v>228</v>
      </c>
      <c r="E276" s="6" t="s">
        <v>229</v>
      </c>
      <c r="F276" s="6" t="s">
        <v>122</v>
      </c>
      <c r="G276" s="6" t="s">
        <v>123</v>
      </c>
      <c r="H276" s="8">
        <v>677500</v>
      </c>
      <c r="I276" s="8">
        <v>926500</v>
      </c>
      <c r="J276" s="8">
        <v>926024</v>
      </c>
    </row>
    <row r="277" spans="1:11" s="69" customFormat="1" ht="30" x14ac:dyDescent="0.25">
      <c r="A277" s="70" t="s">
        <v>72</v>
      </c>
      <c r="B277" s="82" t="s">
        <v>8</v>
      </c>
      <c r="C277" s="83"/>
      <c r="D277" s="70" t="s">
        <v>228</v>
      </c>
      <c r="E277" s="70" t="s">
        <v>229</v>
      </c>
      <c r="F277" s="70">
        <v>591100</v>
      </c>
      <c r="G277" s="70" t="s">
        <v>213</v>
      </c>
      <c r="H277" s="76">
        <v>912000</v>
      </c>
      <c r="I277" s="76">
        <v>812000</v>
      </c>
      <c r="J277" s="76">
        <v>812000</v>
      </c>
    </row>
    <row r="278" spans="1:11" s="1" customFormat="1" ht="45" x14ac:dyDescent="0.25">
      <c r="A278" s="6" t="s">
        <v>72</v>
      </c>
      <c r="B278" s="82" t="s">
        <v>8</v>
      </c>
      <c r="C278" s="83"/>
      <c r="D278" s="6" t="s">
        <v>228</v>
      </c>
      <c r="E278" s="6" t="s">
        <v>229</v>
      </c>
      <c r="F278" s="6" t="s">
        <v>292</v>
      </c>
      <c r="G278" s="6" t="s">
        <v>293</v>
      </c>
      <c r="H278" s="8">
        <v>335500</v>
      </c>
      <c r="I278" s="8">
        <v>654000</v>
      </c>
      <c r="J278" s="8">
        <v>654000</v>
      </c>
    </row>
    <row r="279" spans="1:11" s="1" customFormat="1" ht="90" x14ac:dyDescent="0.25">
      <c r="A279" s="6" t="s">
        <v>72</v>
      </c>
      <c r="B279" s="82" t="s">
        <v>8</v>
      </c>
      <c r="C279" s="83"/>
      <c r="D279" s="6" t="s">
        <v>228</v>
      </c>
      <c r="E279" s="6" t="s">
        <v>229</v>
      </c>
      <c r="F279" s="6" t="s">
        <v>134</v>
      </c>
      <c r="G279" s="6" t="s">
        <v>135</v>
      </c>
      <c r="H279" s="8">
        <v>0</v>
      </c>
      <c r="I279" s="8">
        <v>-1521000</v>
      </c>
      <c r="J279" s="8">
        <v>-1522322</v>
      </c>
      <c r="K279" s="2"/>
    </row>
    <row r="280" spans="1:11" s="1" customFormat="1" ht="45" x14ac:dyDescent="0.25">
      <c r="A280" s="6" t="s">
        <v>72</v>
      </c>
      <c r="B280" s="82" t="s">
        <v>8</v>
      </c>
      <c r="C280" s="83"/>
      <c r="D280" s="6" t="s">
        <v>230</v>
      </c>
      <c r="E280" s="6" t="s">
        <v>231</v>
      </c>
      <c r="F280" s="6" t="s">
        <v>75</v>
      </c>
      <c r="G280" s="6" t="s">
        <v>76</v>
      </c>
      <c r="H280" s="8">
        <v>7996000</v>
      </c>
      <c r="I280" s="8">
        <v>11971270</v>
      </c>
      <c r="J280" s="8">
        <v>11971270</v>
      </c>
    </row>
    <row r="281" spans="1:11" s="1" customFormat="1" ht="45" x14ac:dyDescent="0.25">
      <c r="A281" s="6" t="s">
        <v>72</v>
      </c>
      <c r="B281" s="82" t="s">
        <v>8</v>
      </c>
      <c r="C281" s="83"/>
      <c r="D281" s="6" t="s">
        <v>230</v>
      </c>
      <c r="E281" s="6" t="s">
        <v>231</v>
      </c>
      <c r="F281" s="6" t="s">
        <v>174</v>
      </c>
      <c r="G281" s="6" t="s">
        <v>175</v>
      </c>
      <c r="H281" s="8">
        <v>752000</v>
      </c>
      <c r="I281" s="8">
        <v>1153000</v>
      </c>
      <c r="J281" s="8">
        <v>1153000</v>
      </c>
    </row>
    <row r="282" spans="1:11" s="1" customFormat="1" ht="45" x14ac:dyDescent="0.25">
      <c r="A282" s="6" t="s">
        <v>72</v>
      </c>
      <c r="B282" s="82" t="s">
        <v>8</v>
      </c>
      <c r="C282" s="83"/>
      <c r="D282" s="6" t="s">
        <v>230</v>
      </c>
      <c r="E282" s="6" t="s">
        <v>231</v>
      </c>
      <c r="F282" s="6" t="s">
        <v>77</v>
      </c>
      <c r="G282" s="6" t="s">
        <v>78</v>
      </c>
      <c r="H282" s="8">
        <v>291000</v>
      </c>
      <c r="I282" s="8">
        <v>369000</v>
      </c>
      <c r="J282" s="8">
        <v>369000</v>
      </c>
    </row>
    <row r="283" spans="1:11" s="1" customFormat="1" ht="45" x14ac:dyDescent="0.25">
      <c r="A283" s="6" t="s">
        <v>72</v>
      </c>
      <c r="B283" s="82" t="s">
        <v>8</v>
      </c>
      <c r="C283" s="83"/>
      <c r="D283" s="6" t="s">
        <v>230</v>
      </c>
      <c r="E283" s="6" t="s">
        <v>231</v>
      </c>
      <c r="F283" s="6" t="s">
        <v>79</v>
      </c>
      <c r="G283" s="6" t="s">
        <v>285</v>
      </c>
      <c r="H283" s="8">
        <v>1000</v>
      </c>
      <c r="I283" s="8">
        <v>1000</v>
      </c>
      <c r="J283" s="8">
        <v>0</v>
      </c>
    </row>
    <row r="284" spans="1:11" s="1" customFormat="1" ht="45" x14ac:dyDescent="0.25">
      <c r="A284" s="6" t="s">
        <v>72</v>
      </c>
      <c r="B284" s="82" t="s">
        <v>8</v>
      </c>
      <c r="C284" s="83"/>
      <c r="D284" s="6" t="s">
        <v>230</v>
      </c>
      <c r="E284" s="6" t="s">
        <v>231</v>
      </c>
      <c r="F284" s="6">
        <v>100117</v>
      </c>
      <c r="G284" s="6" t="s">
        <v>375</v>
      </c>
      <c r="H284" s="8">
        <v>359000</v>
      </c>
      <c r="I284" s="8">
        <v>506000</v>
      </c>
      <c r="J284" s="8">
        <v>506000</v>
      </c>
    </row>
    <row r="285" spans="1:11" s="1" customFormat="1" ht="45" x14ac:dyDescent="0.25">
      <c r="A285" s="6" t="s">
        <v>72</v>
      </c>
      <c r="B285" s="82" t="s">
        <v>8</v>
      </c>
      <c r="C285" s="83"/>
      <c r="D285" s="6" t="s">
        <v>230</v>
      </c>
      <c r="E285" s="6" t="s">
        <v>231</v>
      </c>
      <c r="F285" s="6">
        <v>100130</v>
      </c>
      <c r="G285" s="6" t="s">
        <v>249</v>
      </c>
      <c r="H285" s="8">
        <v>0</v>
      </c>
      <c r="I285" s="8">
        <v>0</v>
      </c>
      <c r="J285" s="8">
        <v>0</v>
      </c>
    </row>
    <row r="286" spans="1:11" s="1" customFormat="1" ht="45" x14ac:dyDescent="0.25">
      <c r="A286" s="6" t="s">
        <v>72</v>
      </c>
      <c r="B286" s="82" t="s">
        <v>8</v>
      </c>
      <c r="C286" s="83"/>
      <c r="D286" s="6" t="s">
        <v>230</v>
      </c>
      <c r="E286" s="6" t="s">
        <v>231</v>
      </c>
      <c r="F286" s="6" t="s">
        <v>286</v>
      </c>
      <c r="G286" s="6" t="s">
        <v>287</v>
      </c>
      <c r="H286" s="8">
        <v>0</v>
      </c>
      <c r="I286" s="8">
        <v>0</v>
      </c>
      <c r="J286" s="8">
        <v>0</v>
      </c>
    </row>
    <row r="287" spans="1:11" s="1" customFormat="1" ht="45" x14ac:dyDescent="0.25">
      <c r="A287" s="6" t="s">
        <v>72</v>
      </c>
      <c r="B287" s="82" t="s">
        <v>8</v>
      </c>
      <c r="C287" s="83"/>
      <c r="D287" s="6" t="s">
        <v>230</v>
      </c>
      <c r="E287" s="6" t="s">
        <v>231</v>
      </c>
      <c r="F287" s="6" t="s">
        <v>288</v>
      </c>
      <c r="G287" s="6" t="s">
        <v>289</v>
      </c>
      <c r="H287" s="8">
        <v>216000</v>
      </c>
      <c r="I287" s="8">
        <v>314000</v>
      </c>
      <c r="J287" s="8">
        <v>314000</v>
      </c>
    </row>
    <row r="288" spans="1:11" s="1" customFormat="1" ht="45" x14ac:dyDescent="0.25">
      <c r="A288" s="6" t="s">
        <v>72</v>
      </c>
      <c r="B288" s="82" t="s">
        <v>8</v>
      </c>
      <c r="C288" s="83"/>
      <c r="D288" s="6" t="s">
        <v>230</v>
      </c>
      <c r="E288" s="6" t="s">
        <v>231</v>
      </c>
      <c r="F288" s="6" t="s">
        <v>84</v>
      </c>
      <c r="G288" s="6" t="s">
        <v>85</v>
      </c>
      <c r="H288" s="8">
        <v>100000</v>
      </c>
      <c r="I288" s="8">
        <v>80000</v>
      </c>
      <c r="J288" s="8">
        <v>79537</v>
      </c>
    </row>
    <row r="289" spans="1:10" s="1" customFormat="1" ht="45" x14ac:dyDescent="0.25">
      <c r="A289" s="6" t="s">
        <v>72</v>
      </c>
      <c r="B289" s="82" t="s">
        <v>8</v>
      </c>
      <c r="C289" s="83"/>
      <c r="D289" s="6" t="s">
        <v>230</v>
      </c>
      <c r="E289" s="6" t="s">
        <v>231</v>
      </c>
      <c r="F289" s="6" t="s">
        <v>86</v>
      </c>
      <c r="G289" s="6" t="s">
        <v>87</v>
      </c>
      <c r="H289" s="8">
        <v>40000</v>
      </c>
      <c r="I289" s="8">
        <v>20000</v>
      </c>
      <c r="J289" s="8">
        <v>18334</v>
      </c>
    </row>
    <row r="290" spans="1:10" s="1" customFormat="1" ht="45" x14ac:dyDescent="0.25">
      <c r="A290" s="6" t="s">
        <v>72</v>
      </c>
      <c r="B290" s="82" t="s">
        <v>8</v>
      </c>
      <c r="C290" s="83"/>
      <c r="D290" s="6" t="s">
        <v>230</v>
      </c>
      <c r="E290" s="6" t="s">
        <v>231</v>
      </c>
      <c r="F290" s="6" t="s">
        <v>88</v>
      </c>
      <c r="G290" s="6" t="s">
        <v>89</v>
      </c>
      <c r="H290" s="8">
        <v>40000</v>
      </c>
      <c r="I290" s="8">
        <v>27100</v>
      </c>
      <c r="J290" s="8">
        <v>25383</v>
      </c>
    </row>
    <row r="291" spans="1:10" s="1" customFormat="1" ht="45" x14ac:dyDescent="0.25">
      <c r="A291" s="6" t="s">
        <v>72</v>
      </c>
      <c r="B291" s="82" t="s">
        <v>8</v>
      </c>
      <c r="C291" s="83"/>
      <c r="D291" s="6" t="s">
        <v>230</v>
      </c>
      <c r="E291" s="6" t="s">
        <v>231</v>
      </c>
      <c r="F291" s="6" t="s">
        <v>90</v>
      </c>
      <c r="G291" s="6" t="s">
        <v>91</v>
      </c>
      <c r="H291" s="8">
        <v>35000</v>
      </c>
      <c r="I291" s="8">
        <v>30000</v>
      </c>
      <c r="J291" s="8">
        <v>29322</v>
      </c>
    </row>
    <row r="292" spans="1:10" s="1" customFormat="1" ht="45" x14ac:dyDescent="0.25">
      <c r="A292" s="6" t="s">
        <v>72</v>
      </c>
      <c r="B292" s="82" t="s">
        <v>8</v>
      </c>
      <c r="C292" s="83"/>
      <c r="D292" s="6" t="s">
        <v>230</v>
      </c>
      <c r="E292" s="6" t="s">
        <v>231</v>
      </c>
      <c r="F292" s="6" t="s">
        <v>92</v>
      </c>
      <c r="G292" s="6" t="s">
        <v>93</v>
      </c>
      <c r="H292" s="8">
        <v>10000</v>
      </c>
      <c r="I292" s="8">
        <v>20000</v>
      </c>
      <c r="J292" s="8">
        <v>16732</v>
      </c>
    </row>
    <row r="293" spans="1:10" s="1" customFormat="1" ht="45" x14ac:dyDescent="0.25">
      <c r="A293" s="6" t="s">
        <v>72</v>
      </c>
      <c r="B293" s="82" t="s">
        <v>8</v>
      </c>
      <c r="C293" s="83"/>
      <c r="D293" s="6" t="s">
        <v>230</v>
      </c>
      <c r="E293" s="6" t="s">
        <v>231</v>
      </c>
      <c r="F293" s="6" t="s">
        <v>96</v>
      </c>
      <c r="G293" s="6" t="s">
        <v>97</v>
      </c>
      <c r="H293" s="8">
        <v>1000</v>
      </c>
      <c r="I293" s="8">
        <v>1000</v>
      </c>
      <c r="J293" s="8">
        <v>979</v>
      </c>
    </row>
    <row r="294" spans="1:10" s="1" customFormat="1" ht="45" x14ac:dyDescent="0.25">
      <c r="A294" s="6" t="s">
        <v>72</v>
      </c>
      <c r="B294" s="82" t="s">
        <v>8</v>
      </c>
      <c r="C294" s="83"/>
      <c r="D294" s="6" t="s">
        <v>230</v>
      </c>
      <c r="E294" s="6" t="s">
        <v>231</v>
      </c>
      <c r="F294" s="6" t="s">
        <v>98</v>
      </c>
      <c r="G294" s="6" t="s">
        <v>99</v>
      </c>
      <c r="H294" s="8">
        <v>170000</v>
      </c>
      <c r="I294" s="8">
        <v>200000</v>
      </c>
      <c r="J294" s="8">
        <v>195998</v>
      </c>
    </row>
    <row r="295" spans="1:10" s="1" customFormat="1" ht="45" x14ac:dyDescent="0.25">
      <c r="A295" s="6" t="s">
        <v>72</v>
      </c>
      <c r="B295" s="82" t="s">
        <v>8</v>
      </c>
      <c r="C295" s="83"/>
      <c r="D295" s="6" t="s">
        <v>230</v>
      </c>
      <c r="E295" s="6" t="s">
        <v>231</v>
      </c>
      <c r="F295" s="6" t="s">
        <v>102</v>
      </c>
      <c r="G295" s="6" t="s">
        <v>103</v>
      </c>
      <c r="H295" s="8">
        <v>200000</v>
      </c>
      <c r="I295" s="8">
        <v>297000</v>
      </c>
      <c r="J295" s="8">
        <v>276870</v>
      </c>
    </row>
    <row r="296" spans="1:10" s="1" customFormat="1" ht="45" x14ac:dyDescent="0.25">
      <c r="A296" s="6" t="s">
        <v>72</v>
      </c>
      <c r="B296" s="82" t="s">
        <v>8</v>
      </c>
      <c r="C296" s="83"/>
      <c r="D296" s="6" t="s">
        <v>230</v>
      </c>
      <c r="E296" s="6" t="s">
        <v>231</v>
      </c>
      <c r="F296" s="6" t="s">
        <v>104</v>
      </c>
      <c r="G296" s="6" t="s">
        <v>105</v>
      </c>
      <c r="H296" s="8">
        <v>10000</v>
      </c>
      <c r="I296" s="8">
        <v>72000</v>
      </c>
      <c r="J296" s="8">
        <v>71483</v>
      </c>
    </row>
    <row r="297" spans="1:10" s="1" customFormat="1" ht="45" x14ac:dyDescent="0.25">
      <c r="A297" s="6" t="s">
        <v>72</v>
      </c>
      <c r="B297" s="82" t="s">
        <v>8</v>
      </c>
      <c r="C297" s="83"/>
      <c r="D297" s="6" t="s">
        <v>230</v>
      </c>
      <c r="E297" s="6" t="s">
        <v>231</v>
      </c>
      <c r="F297" s="6" t="s">
        <v>184</v>
      </c>
      <c r="G297" s="6" t="s">
        <v>185</v>
      </c>
      <c r="H297" s="8">
        <v>0</v>
      </c>
      <c r="I297" s="8">
        <v>0</v>
      </c>
      <c r="J297" s="8">
        <v>0</v>
      </c>
    </row>
    <row r="298" spans="1:10" s="1" customFormat="1" ht="45" x14ac:dyDescent="0.25">
      <c r="A298" s="6" t="s">
        <v>72</v>
      </c>
      <c r="B298" s="82" t="s">
        <v>8</v>
      </c>
      <c r="C298" s="83"/>
      <c r="D298" s="6" t="s">
        <v>230</v>
      </c>
      <c r="E298" s="6" t="s">
        <v>231</v>
      </c>
      <c r="F298" s="6" t="s">
        <v>106</v>
      </c>
      <c r="G298" s="6" t="s">
        <v>107</v>
      </c>
      <c r="H298" s="8">
        <v>20000</v>
      </c>
      <c r="I298" s="8">
        <v>20000</v>
      </c>
      <c r="J298" s="8">
        <v>19724</v>
      </c>
    </row>
    <row r="299" spans="1:10" s="1" customFormat="1" ht="45" x14ac:dyDescent="0.25">
      <c r="A299" s="6" t="s">
        <v>72</v>
      </c>
      <c r="B299" s="82" t="s">
        <v>8</v>
      </c>
      <c r="C299" s="83"/>
      <c r="D299" s="6" t="s">
        <v>230</v>
      </c>
      <c r="E299" s="6" t="s">
        <v>231</v>
      </c>
      <c r="F299" s="6" t="s">
        <v>108</v>
      </c>
      <c r="G299" s="6" t="s">
        <v>109</v>
      </c>
      <c r="H299" s="8">
        <v>2000</v>
      </c>
      <c r="I299" s="8">
        <v>200</v>
      </c>
      <c r="J299" s="8">
        <v>132</v>
      </c>
    </row>
    <row r="300" spans="1:10" s="1" customFormat="1" ht="45" x14ac:dyDescent="0.25">
      <c r="A300" s="6" t="s">
        <v>72</v>
      </c>
      <c r="B300" s="82" t="s">
        <v>8</v>
      </c>
      <c r="C300" s="83"/>
      <c r="D300" s="6" t="s">
        <v>230</v>
      </c>
      <c r="E300" s="6" t="s">
        <v>231</v>
      </c>
      <c r="F300" s="6" t="s">
        <v>110</v>
      </c>
      <c r="G300" s="6" t="s">
        <v>111</v>
      </c>
      <c r="H300" s="8">
        <v>0</v>
      </c>
      <c r="I300" s="8">
        <v>0</v>
      </c>
      <c r="J300" s="8">
        <v>0</v>
      </c>
    </row>
    <row r="301" spans="1:10" s="1" customFormat="1" ht="45" x14ac:dyDescent="0.25">
      <c r="A301" s="6" t="s">
        <v>72</v>
      </c>
      <c r="B301" s="82" t="s">
        <v>8</v>
      </c>
      <c r="C301" s="83"/>
      <c r="D301" s="6" t="s">
        <v>230</v>
      </c>
      <c r="E301" s="6" t="s">
        <v>231</v>
      </c>
      <c r="F301" s="6" t="s">
        <v>160</v>
      </c>
      <c r="G301" s="6" t="s">
        <v>161</v>
      </c>
      <c r="H301" s="8">
        <v>2000</v>
      </c>
      <c r="I301" s="8">
        <v>3000</v>
      </c>
      <c r="J301" s="8">
        <v>1938</v>
      </c>
    </row>
    <row r="302" spans="1:10" s="1" customFormat="1" ht="45" x14ac:dyDescent="0.25">
      <c r="A302" s="6" t="s">
        <v>72</v>
      </c>
      <c r="B302" s="82" t="s">
        <v>8</v>
      </c>
      <c r="C302" s="83"/>
      <c r="D302" s="6" t="s">
        <v>230</v>
      </c>
      <c r="E302" s="6" t="s">
        <v>231</v>
      </c>
      <c r="F302" s="6" t="s">
        <v>114</v>
      </c>
      <c r="G302" s="6" t="s">
        <v>115</v>
      </c>
      <c r="H302" s="8">
        <v>10000</v>
      </c>
      <c r="I302" s="8">
        <v>10000</v>
      </c>
      <c r="J302" s="8">
        <v>10000</v>
      </c>
    </row>
    <row r="303" spans="1:10" s="1" customFormat="1" ht="45" x14ac:dyDescent="0.25">
      <c r="A303" s="6" t="s">
        <v>72</v>
      </c>
      <c r="B303" s="82" t="s">
        <v>8</v>
      </c>
      <c r="C303" s="83"/>
      <c r="D303" s="6" t="s">
        <v>230</v>
      </c>
      <c r="E303" s="6" t="s">
        <v>231</v>
      </c>
      <c r="F303" s="6">
        <v>201400</v>
      </c>
      <c r="G303" s="6" t="s">
        <v>117</v>
      </c>
      <c r="H303" s="8">
        <v>3000</v>
      </c>
      <c r="I303" s="8">
        <v>300</v>
      </c>
      <c r="J303" s="8">
        <v>216</v>
      </c>
    </row>
    <row r="304" spans="1:10" s="1" customFormat="1" ht="45" x14ac:dyDescent="0.25">
      <c r="A304" s="6" t="s">
        <v>72</v>
      </c>
      <c r="B304" s="82" t="s">
        <v>8</v>
      </c>
      <c r="C304" s="83"/>
      <c r="D304" s="6" t="s">
        <v>230</v>
      </c>
      <c r="E304" s="6" t="s">
        <v>231</v>
      </c>
      <c r="F304" s="6" t="s">
        <v>122</v>
      </c>
      <c r="G304" s="6" t="s">
        <v>123</v>
      </c>
      <c r="H304" s="8">
        <v>150000</v>
      </c>
      <c r="I304" s="8">
        <v>88400</v>
      </c>
      <c r="J304" s="8">
        <v>84083</v>
      </c>
    </row>
    <row r="305" spans="1:11" s="1" customFormat="1" ht="135" x14ac:dyDescent="0.25">
      <c r="A305" s="6" t="s">
        <v>72</v>
      </c>
      <c r="B305" s="82" t="s">
        <v>8</v>
      </c>
      <c r="C305" s="83"/>
      <c r="D305" s="6" t="s">
        <v>230</v>
      </c>
      <c r="E305" s="6" t="s">
        <v>231</v>
      </c>
      <c r="F305" s="6">
        <v>510176</v>
      </c>
      <c r="G305" s="6" t="s">
        <v>396</v>
      </c>
      <c r="H305" s="8">
        <v>0</v>
      </c>
      <c r="I305" s="8">
        <v>0</v>
      </c>
      <c r="J305" s="8">
        <v>0</v>
      </c>
    </row>
    <row r="306" spans="1:11" s="1" customFormat="1" ht="105" x14ac:dyDescent="0.25">
      <c r="A306" s="6" t="s">
        <v>72</v>
      </c>
      <c r="B306" s="82" t="s">
        <v>8</v>
      </c>
      <c r="C306" s="83"/>
      <c r="D306" s="6" t="s">
        <v>230</v>
      </c>
      <c r="E306" s="6" t="s">
        <v>231</v>
      </c>
      <c r="F306" s="6">
        <v>550173</v>
      </c>
      <c r="G306" s="6" t="s">
        <v>397</v>
      </c>
      <c r="H306" s="8">
        <v>0</v>
      </c>
      <c r="I306" s="8">
        <v>0</v>
      </c>
      <c r="J306" s="8">
        <v>0</v>
      </c>
    </row>
    <row r="307" spans="1:11" s="1" customFormat="1" ht="45" x14ac:dyDescent="0.25">
      <c r="A307" s="6" t="s">
        <v>72</v>
      </c>
      <c r="B307" s="82" t="s">
        <v>8</v>
      </c>
      <c r="C307" s="83"/>
      <c r="D307" s="6" t="s">
        <v>230</v>
      </c>
      <c r="E307" s="6" t="s">
        <v>231</v>
      </c>
      <c r="F307" s="6" t="s">
        <v>188</v>
      </c>
      <c r="G307" s="6" t="s">
        <v>189</v>
      </c>
      <c r="H307" s="8">
        <v>1404000</v>
      </c>
      <c r="I307" s="8">
        <v>1399000</v>
      </c>
      <c r="J307" s="8">
        <v>1170001</v>
      </c>
    </row>
    <row r="308" spans="1:11" s="1" customFormat="1" ht="45" x14ac:dyDescent="0.25">
      <c r="A308" s="6" t="s">
        <v>72</v>
      </c>
      <c r="B308" s="82" t="s">
        <v>8</v>
      </c>
      <c r="C308" s="83"/>
      <c r="D308" s="6" t="s">
        <v>230</v>
      </c>
      <c r="E308" s="6" t="s">
        <v>231</v>
      </c>
      <c r="F308" s="6" t="s">
        <v>212</v>
      </c>
      <c r="G308" s="6" t="s">
        <v>213</v>
      </c>
      <c r="H308" s="8">
        <v>0</v>
      </c>
      <c r="I308" s="8">
        <v>0</v>
      </c>
      <c r="J308" s="8">
        <v>0</v>
      </c>
    </row>
    <row r="309" spans="1:11" s="1" customFormat="1" ht="45" x14ac:dyDescent="0.25">
      <c r="A309" s="10" t="s">
        <v>72</v>
      </c>
      <c r="B309" s="102" t="s">
        <v>8</v>
      </c>
      <c r="C309" s="103"/>
      <c r="D309" s="10" t="s">
        <v>230</v>
      </c>
      <c r="E309" s="10" t="s">
        <v>231</v>
      </c>
      <c r="F309" s="10" t="s">
        <v>292</v>
      </c>
      <c r="G309" s="10" t="s">
        <v>293</v>
      </c>
      <c r="H309" s="11">
        <v>45000</v>
      </c>
      <c r="I309" s="11">
        <v>58000</v>
      </c>
      <c r="J309" s="11">
        <v>57583</v>
      </c>
    </row>
    <row r="310" spans="1:11" s="1" customFormat="1" x14ac:dyDescent="0.25">
      <c r="A310" s="104" t="s">
        <v>352</v>
      </c>
      <c r="B310" s="104"/>
      <c r="C310" s="104"/>
      <c r="D310" s="104"/>
      <c r="E310" s="104"/>
      <c r="F310" s="104"/>
      <c r="G310" s="104"/>
      <c r="H310" s="26">
        <f>SUM(H195:H309)</f>
        <v>103555000</v>
      </c>
      <c r="I310" s="26">
        <f>SUM(I195:I309)</f>
        <v>130836090</v>
      </c>
      <c r="J310" s="26">
        <f>SUM(J195:J309)</f>
        <v>129341266</v>
      </c>
      <c r="K310" s="2"/>
    </row>
    <row r="311" spans="1:11" s="1" customFormat="1" ht="45" x14ac:dyDescent="0.25">
      <c r="A311" s="6" t="s">
        <v>72</v>
      </c>
      <c r="B311" s="82" t="s">
        <v>8</v>
      </c>
      <c r="C311" s="83"/>
      <c r="D311" s="6" t="s">
        <v>232</v>
      </c>
      <c r="E311" s="6" t="s">
        <v>233</v>
      </c>
      <c r="F311" s="6" t="s">
        <v>102</v>
      </c>
      <c r="G311" s="6" t="s">
        <v>103</v>
      </c>
      <c r="H311" s="8">
        <v>0</v>
      </c>
      <c r="I311" s="8">
        <v>0</v>
      </c>
      <c r="J311" s="8">
        <v>0</v>
      </c>
    </row>
    <row r="312" spans="1:11" s="1" customFormat="1" ht="90" x14ac:dyDescent="0.25">
      <c r="A312" s="6" t="s">
        <v>72</v>
      </c>
      <c r="B312" s="82" t="s">
        <v>8</v>
      </c>
      <c r="C312" s="83"/>
      <c r="D312" s="6" t="s">
        <v>232</v>
      </c>
      <c r="E312" s="6" t="s">
        <v>233</v>
      </c>
      <c r="F312" s="6" t="s">
        <v>134</v>
      </c>
      <c r="G312" s="6" t="s">
        <v>135</v>
      </c>
      <c r="H312" s="8">
        <v>0</v>
      </c>
      <c r="I312" s="8">
        <v>0</v>
      </c>
      <c r="J312" s="8">
        <v>0</v>
      </c>
    </row>
    <row r="313" spans="1:11" s="1" customFormat="1" x14ac:dyDescent="0.25">
      <c r="A313" s="85" t="s">
        <v>354</v>
      </c>
      <c r="B313" s="86"/>
      <c r="C313" s="86"/>
      <c r="D313" s="86"/>
      <c r="E313" s="86"/>
      <c r="F313" s="86"/>
      <c r="G313" s="87"/>
      <c r="H313" s="8">
        <f>SUM(H311:H312)</f>
        <v>0</v>
      </c>
      <c r="I313" s="8">
        <f t="shared" ref="I313:J313" si="8">SUM(I311:I312)</f>
        <v>0</v>
      </c>
      <c r="J313" s="8">
        <f t="shared" si="8"/>
        <v>0</v>
      </c>
    </row>
    <row r="314" spans="1:11" s="1" customFormat="1" ht="45" x14ac:dyDescent="0.25">
      <c r="A314" s="6" t="s">
        <v>72</v>
      </c>
      <c r="B314" s="82" t="s">
        <v>8</v>
      </c>
      <c r="C314" s="83"/>
      <c r="D314" s="6" t="s">
        <v>234</v>
      </c>
      <c r="E314" s="6" t="s">
        <v>235</v>
      </c>
      <c r="F314" s="6" t="s">
        <v>84</v>
      </c>
      <c r="G314" s="6" t="s">
        <v>85</v>
      </c>
      <c r="H314" s="8">
        <v>1560</v>
      </c>
      <c r="I314" s="8">
        <v>1560</v>
      </c>
      <c r="J314" s="8">
        <v>1544</v>
      </c>
    </row>
    <row r="315" spans="1:11" s="1" customFormat="1" ht="45" x14ac:dyDescent="0.25">
      <c r="A315" s="6" t="s">
        <v>72</v>
      </c>
      <c r="B315" s="82" t="s">
        <v>8</v>
      </c>
      <c r="C315" s="83"/>
      <c r="D315" s="6" t="s">
        <v>234</v>
      </c>
      <c r="E315" s="6" t="s">
        <v>235</v>
      </c>
      <c r="F315" s="6" t="s">
        <v>96</v>
      </c>
      <c r="G315" s="6" t="s">
        <v>97</v>
      </c>
      <c r="H315" s="8">
        <v>2020</v>
      </c>
      <c r="I315" s="8">
        <v>2020</v>
      </c>
      <c r="J315" s="8">
        <v>368</v>
      </c>
    </row>
    <row r="316" spans="1:11" s="69" customFormat="1" ht="45" x14ac:dyDescent="0.25">
      <c r="A316" s="70" t="s">
        <v>72</v>
      </c>
      <c r="B316" s="82" t="s">
        <v>8</v>
      </c>
      <c r="C316" s="83"/>
      <c r="D316" s="70" t="s">
        <v>234</v>
      </c>
      <c r="E316" s="70" t="s">
        <v>235</v>
      </c>
      <c r="F316" s="70">
        <v>200108</v>
      </c>
      <c r="G316" s="70" t="s">
        <v>99</v>
      </c>
      <c r="H316" s="76">
        <v>590</v>
      </c>
      <c r="I316" s="76">
        <v>590</v>
      </c>
      <c r="J316" s="76">
        <v>0</v>
      </c>
    </row>
    <row r="317" spans="1:11" s="69" customFormat="1" ht="45" x14ac:dyDescent="0.25">
      <c r="A317" s="70" t="s">
        <v>72</v>
      </c>
      <c r="B317" s="82" t="s">
        <v>8</v>
      </c>
      <c r="C317" s="83"/>
      <c r="D317" s="70" t="s">
        <v>234</v>
      </c>
      <c r="E317" s="70" t="s">
        <v>235</v>
      </c>
      <c r="F317" s="70">
        <v>200109</v>
      </c>
      <c r="G317" s="70" t="s">
        <v>101</v>
      </c>
      <c r="H317" s="76">
        <v>1430</v>
      </c>
      <c r="I317" s="76">
        <v>1430</v>
      </c>
      <c r="J317" s="76">
        <v>1421</v>
      </c>
    </row>
    <row r="318" spans="1:11" s="69" customFormat="1" ht="45" x14ac:dyDescent="0.25">
      <c r="A318" s="70" t="s">
        <v>72</v>
      </c>
      <c r="B318" s="82" t="s">
        <v>8</v>
      </c>
      <c r="C318" s="83"/>
      <c r="D318" s="70" t="s">
        <v>234</v>
      </c>
      <c r="E318" s="70" t="s">
        <v>235</v>
      </c>
      <c r="F318" s="70">
        <v>200200</v>
      </c>
      <c r="G318" s="70" t="s">
        <v>105</v>
      </c>
      <c r="H318" s="76">
        <v>3180</v>
      </c>
      <c r="I318" s="76">
        <v>3180</v>
      </c>
      <c r="J318" s="76">
        <v>3160</v>
      </c>
    </row>
    <row r="319" spans="1:11" s="69" customFormat="1" ht="45" x14ac:dyDescent="0.25">
      <c r="A319" s="70" t="s">
        <v>72</v>
      </c>
      <c r="B319" s="82" t="s">
        <v>8</v>
      </c>
      <c r="C319" s="83"/>
      <c r="D319" s="70" t="s">
        <v>234</v>
      </c>
      <c r="E319" s="70" t="s">
        <v>235</v>
      </c>
      <c r="F319" s="70">
        <v>200404</v>
      </c>
      <c r="G319" s="70" t="s">
        <v>253</v>
      </c>
      <c r="H319" s="76">
        <v>270</v>
      </c>
      <c r="I319" s="76">
        <v>270</v>
      </c>
      <c r="J319" s="76">
        <v>254</v>
      </c>
    </row>
    <row r="320" spans="1:11" s="69" customFormat="1" ht="45" x14ac:dyDescent="0.25">
      <c r="A320" s="70" t="s">
        <v>72</v>
      </c>
      <c r="B320" s="82" t="s">
        <v>8</v>
      </c>
      <c r="C320" s="83"/>
      <c r="D320" s="70" t="s">
        <v>234</v>
      </c>
      <c r="E320" s="70" t="s">
        <v>235</v>
      </c>
      <c r="F320" s="70">
        <v>200530</v>
      </c>
      <c r="G320" s="70" t="s">
        <v>107</v>
      </c>
      <c r="H320" s="76">
        <v>950</v>
      </c>
      <c r="I320" s="76">
        <v>950</v>
      </c>
      <c r="J320" s="76">
        <v>916</v>
      </c>
    </row>
    <row r="321" spans="1:10" s="1" customFormat="1" ht="45" x14ac:dyDescent="0.25">
      <c r="A321" s="6" t="s">
        <v>72</v>
      </c>
      <c r="B321" s="82" t="s">
        <v>8</v>
      </c>
      <c r="C321" s="83"/>
      <c r="D321" s="6" t="s">
        <v>234</v>
      </c>
      <c r="E321" s="6" t="s">
        <v>235</v>
      </c>
      <c r="F321" s="6" t="s">
        <v>212</v>
      </c>
      <c r="G321" s="6" t="s">
        <v>213</v>
      </c>
      <c r="H321" s="8">
        <v>4600000</v>
      </c>
      <c r="I321" s="8">
        <v>4750000</v>
      </c>
      <c r="J321" s="8">
        <v>4739811</v>
      </c>
    </row>
    <row r="322" spans="1:10" s="1" customFormat="1" x14ac:dyDescent="0.25">
      <c r="A322" s="85" t="s">
        <v>356</v>
      </c>
      <c r="B322" s="86"/>
      <c r="C322" s="86"/>
      <c r="D322" s="86"/>
      <c r="E322" s="86"/>
      <c r="F322" s="86"/>
      <c r="G322" s="87"/>
      <c r="H322" s="8">
        <f>SUM(H314:H321)</f>
        <v>4610000</v>
      </c>
      <c r="I322" s="8">
        <f>SUM(I314:I321)</f>
        <v>4760000</v>
      </c>
      <c r="J322" s="8">
        <f>SUM(J314:J321)</f>
        <v>4747474</v>
      </c>
    </row>
    <row r="323" spans="1:10" s="1" customFormat="1" ht="30" x14ac:dyDescent="0.25">
      <c r="A323" s="10" t="s">
        <v>72</v>
      </c>
      <c r="B323" s="102" t="s">
        <v>8</v>
      </c>
      <c r="C323" s="103"/>
      <c r="D323" s="10" t="s">
        <v>236</v>
      </c>
      <c r="E323" s="10" t="s">
        <v>237</v>
      </c>
      <c r="F323" s="10" t="s">
        <v>140</v>
      </c>
      <c r="G323" s="10" t="s">
        <v>141</v>
      </c>
      <c r="H323" s="11">
        <v>737000</v>
      </c>
      <c r="I323" s="11">
        <v>925000</v>
      </c>
      <c r="J323" s="11">
        <v>641119</v>
      </c>
    </row>
    <row r="324" spans="1:10" s="1" customFormat="1" x14ac:dyDescent="0.25">
      <c r="A324" s="104" t="s">
        <v>355</v>
      </c>
      <c r="B324" s="104"/>
      <c r="C324" s="104"/>
      <c r="D324" s="104"/>
      <c r="E324" s="104"/>
      <c r="F324" s="104"/>
      <c r="G324" s="104"/>
      <c r="H324" s="26">
        <f>SUM(H323)</f>
        <v>737000</v>
      </c>
      <c r="I324" s="26">
        <f t="shared" ref="I324:J324" si="9">SUM(I323)</f>
        <v>925000</v>
      </c>
      <c r="J324" s="26">
        <f t="shared" si="9"/>
        <v>641119</v>
      </c>
    </row>
    <row r="325" spans="1:10" s="1" customFormat="1" ht="31.5" customHeight="1" x14ac:dyDescent="0.25">
      <c r="A325" s="15" t="s">
        <v>72</v>
      </c>
      <c r="B325" s="110" t="s">
        <v>8</v>
      </c>
      <c r="C325" s="111"/>
      <c r="D325" s="15" t="s">
        <v>238</v>
      </c>
      <c r="E325" s="15" t="s">
        <v>239</v>
      </c>
      <c r="F325" s="15" t="s">
        <v>75</v>
      </c>
      <c r="G325" s="15" t="s">
        <v>76</v>
      </c>
      <c r="H325" s="14">
        <v>2400000</v>
      </c>
      <c r="I325" s="14">
        <v>2380000</v>
      </c>
      <c r="J325" s="14">
        <v>1993171</v>
      </c>
    </row>
    <row r="326" spans="1:10" s="1" customFormat="1" ht="30.75" customHeight="1" x14ac:dyDescent="0.25">
      <c r="A326" s="6" t="s">
        <v>72</v>
      </c>
      <c r="B326" s="82" t="s">
        <v>8</v>
      </c>
      <c r="C326" s="83"/>
      <c r="D326" s="6" t="s">
        <v>238</v>
      </c>
      <c r="E326" s="6" t="s">
        <v>239</v>
      </c>
      <c r="F326" s="6" t="s">
        <v>79</v>
      </c>
      <c r="G326" s="6" t="s">
        <v>285</v>
      </c>
      <c r="H326" s="8">
        <v>4000</v>
      </c>
      <c r="I326" s="8">
        <v>4000</v>
      </c>
      <c r="J326" s="8">
        <v>3140</v>
      </c>
    </row>
    <row r="327" spans="1:10" s="1" customFormat="1" ht="27.75" customHeight="1" x14ac:dyDescent="0.25">
      <c r="A327" s="6" t="s">
        <v>72</v>
      </c>
      <c r="B327" s="82" t="s">
        <v>8</v>
      </c>
      <c r="C327" s="83"/>
      <c r="D327" s="6" t="s">
        <v>238</v>
      </c>
      <c r="E327" s="6" t="s">
        <v>239</v>
      </c>
      <c r="F327" s="6">
        <v>100117</v>
      </c>
      <c r="G327" s="6" t="s">
        <v>375</v>
      </c>
      <c r="H327" s="8">
        <v>104000</v>
      </c>
      <c r="I327" s="8">
        <v>104000</v>
      </c>
      <c r="J327" s="8">
        <v>73296</v>
      </c>
    </row>
    <row r="328" spans="1:10" s="1" customFormat="1" ht="30" x14ac:dyDescent="0.25">
      <c r="A328" s="6" t="s">
        <v>72</v>
      </c>
      <c r="B328" s="82" t="s">
        <v>8</v>
      </c>
      <c r="C328" s="83"/>
      <c r="D328" s="6" t="s">
        <v>238</v>
      </c>
      <c r="E328" s="6" t="s">
        <v>239</v>
      </c>
      <c r="F328" s="6">
        <v>100130</v>
      </c>
      <c r="G328" s="6" t="s">
        <v>249</v>
      </c>
      <c r="H328" s="8">
        <v>30000</v>
      </c>
      <c r="I328" s="8">
        <v>50000</v>
      </c>
      <c r="J328" s="8">
        <v>47241</v>
      </c>
    </row>
    <row r="329" spans="1:10" s="1" customFormat="1" ht="30" customHeight="1" x14ac:dyDescent="0.25">
      <c r="A329" s="6" t="s">
        <v>72</v>
      </c>
      <c r="B329" s="82" t="s">
        <v>8</v>
      </c>
      <c r="C329" s="83"/>
      <c r="D329" s="6" t="s">
        <v>238</v>
      </c>
      <c r="E329" s="6" t="s">
        <v>239</v>
      </c>
      <c r="F329" s="6" t="s">
        <v>286</v>
      </c>
      <c r="G329" s="6" t="s">
        <v>287</v>
      </c>
      <c r="H329" s="8">
        <v>0</v>
      </c>
      <c r="I329" s="8">
        <v>0</v>
      </c>
      <c r="J329" s="8">
        <v>0</v>
      </c>
    </row>
    <row r="330" spans="1:10" s="1" customFormat="1" ht="30" x14ac:dyDescent="0.25">
      <c r="A330" s="6" t="s">
        <v>72</v>
      </c>
      <c r="B330" s="82" t="s">
        <v>8</v>
      </c>
      <c r="C330" s="83"/>
      <c r="D330" s="6" t="s">
        <v>238</v>
      </c>
      <c r="E330" s="6" t="s">
        <v>239</v>
      </c>
      <c r="F330" s="6" t="s">
        <v>288</v>
      </c>
      <c r="G330" s="6" t="s">
        <v>289</v>
      </c>
      <c r="H330" s="8">
        <v>57000</v>
      </c>
      <c r="I330" s="8">
        <v>57000</v>
      </c>
      <c r="J330" s="8">
        <v>46495</v>
      </c>
    </row>
    <row r="331" spans="1:10" s="1" customFormat="1" ht="27.75" customHeight="1" x14ac:dyDescent="0.25">
      <c r="A331" s="6" t="s">
        <v>72</v>
      </c>
      <c r="B331" s="82" t="s">
        <v>8</v>
      </c>
      <c r="C331" s="83"/>
      <c r="D331" s="6" t="s">
        <v>238</v>
      </c>
      <c r="E331" s="6" t="s">
        <v>239</v>
      </c>
      <c r="F331" s="6" t="s">
        <v>84</v>
      </c>
      <c r="G331" s="6" t="s">
        <v>85</v>
      </c>
      <c r="H331" s="8">
        <v>12000</v>
      </c>
      <c r="I331" s="8">
        <v>11000</v>
      </c>
      <c r="J331" s="8">
        <v>10940</v>
      </c>
    </row>
    <row r="332" spans="1:10" s="1" customFormat="1" ht="30" x14ac:dyDescent="0.25">
      <c r="A332" s="6" t="s">
        <v>72</v>
      </c>
      <c r="B332" s="82" t="s">
        <v>8</v>
      </c>
      <c r="C332" s="83"/>
      <c r="D332" s="6" t="s">
        <v>238</v>
      </c>
      <c r="E332" s="6" t="s">
        <v>239</v>
      </c>
      <c r="F332" s="6" t="s">
        <v>86</v>
      </c>
      <c r="G332" s="6" t="s">
        <v>87</v>
      </c>
      <c r="H332" s="8">
        <v>5000</v>
      </c>
      <c r="I332" s="8">
        <v>5000</v>
      </c>
      <c r="J332" s="8">
        <v>4729</v>
      </c>
    </row>
    <row r="333" spans="1:10" s="1" customFormat="1" ht="30" x14ac:dyDescent="0.25">
      <c r="A333" s="6" t="s">
        <v>72</v>
      </c>
      <c r="B333" s="82" t="s">
        <v>8</v>
      </c>
      <c r="C333" s="83"/>
      <c r="D333" s="6" t="s">
        <v>238</v>
      </c>
      <c r="E333" s="6" t="s">
        <v>239</v>
      </c>
      <c r="F333" s="6" t="s">
        <v>88</v>
      </c>
      <c r="G333" s="6" t="s">
        <v>89</v>
      </c>
      <c r="H333" s="8">
        <v>30000</v>
      </c>
      <c r="I333" s="8">
        <v>38000</v>
      </c>
      <c r="J333" s="8">
        <v>33113</v>
      </c>
    </row>
    <row r="334" spans="1:10" s="1" customFormat="1" ht="27.75" customHeight="1" x14ac:dyDescent="0.25">
      <c r="A334" s="6" t="s">
        <v>72</v>
      </c>
      <c r="B334" s="82" t="s">
        <v>8</v>
      </c>
      <c r="C334" s="83"/>
      <c r="D334" s="6" t="s">
        <v>238</v>
      </c>
      <c r="E334" s="6" t="s">
        <v>239</v>
      </c>
      <c r="F334" s="6" t="s">
        <v>90</v>
      </c>
      <c r="G334" s="6" t="s">
        <v>91</v>
      </c>
      <c r="H334" s="8">
        <v>9000</v>
      </c>
      <c r="I334" s="8">
        <v>7000</v>
      </c>
      <c r="J334" s="8">
        <v>5937</v>
      </c>
    </row>
    <row r="335" spans="1:10" s="1" customFormat="1" ht="29.25" customHeight="1" x14ac:dyDescent="0.25">
      <c r="A335" s="6" t="s">
        <v>72</v>
      </c>
      <c r="B335" s="82" t="s">
        <v>8</v>
      </c>
      <c r="C335" s="83"/>
      <c r="D335" s="6" t="s">
        <v>238</v>
      </c>
      <c r="E335" s="6" t="s">
        <v>239</v>
      </c>
      <c r="F335" s="6" t="s">
        <v>92</v>
      </c>
      <c r="G335" s="6" t="s">
        <v>93</v>
      </c>
      <c r="H335" s="8">
        <v>13000</v>
      </c>
      <c r="I335" s="8">
        <v>13000</v>
      </c>
      <c r="J335" s="8">
        <v>12526</v>
      </c>
    </row>
    <row r="336" spans="1:10" s="1" customFormat="1" x14ac:dyDescent="0.25">
      <c r="A336" s="6" t="s">
        <v>72</v>
      </c>
      <c r="B336" s="82" t="s">
        <v>8</v>
      </c>
      <c r="C336" s="83"/>
      <c r="D336" s="6" t="s">
        <v>238</v>
      </c>
      <c r="E336" s="6" t="s">
        <v>239</v>
      </c>
      <c r="F336" s="6" t="s">
        <v>94</v>
      </c>
      <c r="G336" s="6" t="s">
        <v>95</v>
      </c>
      <c r="H336" s="8">
        <v>18000</v>
      </c>
      <c r="I336" s="8">
        <v>12000</v>
      </c>
      <c r="J336" s="8">
        <v>10285</v>
      </c>
    </row>
    <row r="337" spans="1:10" s="1" customFormat="1" ht="30" x14ac:dyDescent="0.25">
      <c r="A337" s="6" t="s">
        <v>72</v>
      </c>
      <c r="B337" s="82" t="s">
        <v>8</v>
      </c>
      <c r="C337" s="83"/>
      <c r="D337" s="6" t="s">
        <v>238</v>
      </c>
      <c r="E337" s="6" t="s">
        <v>239</v>
      </c>
      <c r="F337" s="6" t="s">
        <v>98</v>
      </c>
      <c r="G337" s="6" t="s">
        <v>99</v>
      </c>
      <c r="H337" s="8">
        <v>19000</v>
      </c>
      <c r="I337" s="8">
        <v>19000</v>
      </c>
      <c r="J337" s="8">
        <v>17386</v>
      </c>
    </row>
    <row r="338" spans="1:10" s="69" customFormat="1" ht="45" x14ac:dyDescent="0.25">
      <c r="A338" s="70" t="s">
        <v>72</v>
      </c>
      <c r="B338" s="82" t="s">
        <v>8</v>
      </c>
      <c r="C338" s="83"/>
      <c r="D338" s="70" t="s">
        <v>238</v>
      </c>
      <c r="E338" s="70" t="s">
        <v>239</v>
      </c>
      <c r="F338" s="70">
        <v>200109</v>
      </c>
      <c r="G338" s="70" t="s">
        <v>101</v>
      </c>
      <c r="H338" s="76">
        <v>3000</v>
      </c>
      <c r="I338" s="76">
        <v>3000</v>
      </c>
      <c r="J338" s="76">
        <v>1428</v>
      </c>
    </row>
    <row r="339" spans="1:10" s="1" customFormat="1" ht="45" x14ac:dyDescent="0.25">
      <c r="A339" s="6" t="s">
        <v>72</v>
      </c>
      <c r="B339" s="82" t="s">
        <v>8</v>
      </c>
      <c r="C339" s="83"/>
      <c r="D339" s="6" t="s">
        <v>238</v>
      </c>
      <c r="E339" s="6" t="s">
        <v>239</v>
      </c>
      <c r="F339" s="6" t="s">
        <v>102</v>
      </c>
      <c r="G339" s="6" t="s">
        <v>103</v>
      </c>
      <c r="H339" s="8">
        <v>65000</v>
      </c>
      <c r="I339" s="8">
        <v>65000</v>
      </c>
      <c r="J339" s="8">
        <v>47861</v>
      </c>
    </row>
    <row r="340" spans="1:10" s="1" customFormat="1" ht="30" customHeight="1" x14ac:dyDescent="0.25">
      <c r="A340" s="6" t="s">
        <v>72</v>
      </c>
      <c r="B340" s="82" t="s">
        <v>8</v>
      </c>
      <c r="C340" s="83"/>
      <c r="D340" s="6" t="s">
        <v>238</v>
      </c>
      <c r="E340" s="6" t="s">
        <v>239</v>
      </c>
      <c r="F340" s="6" t="s">
        <v>104</v>
      </c>
      <c r="G340" s="6" t="s">
        <v>105</v>
      </c>
      <c r="H340" s="8">
        <v>15000000</v>
      </c>
      <c r="I340" s="8">
        <v>23851000</v>
      </c>
      <c r="J340" s="8">
        <v>19002596</v>
      </c>
    </row>
    <row r="341" spans="1:10" s="1" customFormat="1" ht="30" customHeight="1" x14ac:dyDescent="0.25">
      <c r="A341" s="6" t="s">
        <v>72</v>
      </c>
      <c r="B341" s="82" t="s">
        <v>8</v>
      </c>
      <c r="C341" s="83"/>
      <c r="D341" s="6" t="s">
        <v>238</v>
      </c>
      <c r="E341" s="6" t="s">
        <v>239</v>
      </c>
      <c r="F341" s="6" t="s">
        <v>106</v>
      </c>
      <c r="G341" s="6" t="s">
        <v>107</v>
      </c>
      <c r="H341" s="8">
        <v>5000</v>
      </c>
      <c r="I341" s="8">
        <v>9000</v>
      </c>
      <c r="J341" s="8">
        <v>8067</v>
      </c>
    </row>
    <row r="342" spans="1:10" s="1" customFormat="1" ht="30" x14ac:dyDescent="0.25">
      <c r="A342" s="6" t="s">
        <v>72</v>
      </c>
      <c r="B342" s="82" t="s">
        <v>8</v>
      </c>
      <c r="C342" s="83"/>
      <c r="D342" s="6" t="s">
        <v>238</v>
      </c>
      <c r="E342" s="6" t="s">
        <v>239</v>
      </c>
      <c r="F342" s="6" t="s">
        <v>108</v>
      </c>
      <c r="G342" s="6" t="s">
        <v>109</v>
      </c>
      <c r="H342" s="8">
        <v>3000</v>
      </c>
      <c r="I342" s="8">
        <v>1000</v>
      </c>
      <c r="J342" s="8">
        <v>504</v>
      </c>
    </row>
    <row r="343" spans="1:10" s="1" customFormat="1" ht="30" x14ac:dyDescent="0.25">
      <c r="A343" s="6" t="s">
        <v>72</v>
      </c>
      <c r="B343" s="82" t="s">
        <v>8</v>
      </c>
      <c r="C343" s="83"/>
      <c r="D343" s="6" t="s">
        <v>238</v>
      </c>
      <c r="E343" s="6" t="s">
        <v>239</v>
      </c>
      <c r="F343" s="6" t="s">
        <v>160</v>
      </c>
      <c r="G343" s="6" t="s">
        <v>161</v>
      </c>
      <c r="H343" s="8">
        <v>2000</v>
      </c>
      <c r="I343" s="8">
        <v>2000</v>
      </c>
      <c r="J343" s="8">
        <v>1240</v>
      </c>
    </row>
    <row r="344" spans="1:10" s="1" customFormat="1" ht="32.25" customHeight="1" x14ac:dyDescent="0.25">
      <c r="A344" s="6" t="s">
        <v>72</v>
      </c>
      <c r="B344" s="82" t="s">
        <v>8</v>
      </c>
      <c r="C344" s="83"/>
      <c r="D344" s="6" t="s">
        <v>238</v>
      </c>
      <c r="E344" s="6" t="s">
        <v>239</v>
      </c>
      <c r="F344" s="6" t="s">
        <v>114</v>
      </c>
      <c r="G344" s="6" t="s">
        <v>115</v>
      </c>
      <c r="H344" s="8">
        <v>0</v>
      </c>
      <c r="I344" s="8">
        <v>0</v>
      </c>
      <c r="J344" s="8">
        <v>0</v>
      </c>
    </row>
    <row r="345" spans="1:10" s="1" customFormat="1" ht="32.25" customHeight="1" x14ac:dyDescent="0.25">
      <c r="A345" s="6" t="s">
        <v>72</v>
      </c>
      <c r="B345" s="82" t="s">
        <v>8</v>
      </c>
      <c r="C345" s="83"/>
      <c r="D345" s="6" t="s">
        <v>238</v>
      </c>
      <c r="E345" s="6" t="s">
        <v>239</v>
      </c>
      <c r="F345" s="6" t="s">
        <v>116</v>
      </c>
      <c r="G345" s="6" t="s">
        <v>117</v>
      </c>
      <c r="H345" s="8">
        <v>2000</v>
      </c>
      <c r="I345" s="8">
        <v>1000</v>
      </c>
      <c r="J345" s="8">
        <v>724</v>
      </c>
    </row>
    <row r="346" spans="1:10" s="1" customFormat="1" ht="105" x14ac:dyDescent="0.25">
      <c r="A346" s="6" t="s">
        <v>72</v>
      </c>
      <c r="B346" s="82" t="s">
        <v>8</v>
      </c>
      <c r="C346" s="83"/>
      <c r="D346" s="6" t="s">
        <v>238</v>
      </c>
      <c r="E346" s="6" t="s">
        <v>239</v>
      </c>
      <c r="F346" s="6">
        <v>202500</v>
      </c>
      <c r="G346" s="6" t="s">
        <v>119</v>
      </c>
      <c r="H346" s="8">
        <v>0</v>
      </c>
      <c r="I346" s="8">
        <v>5000</v>
      </c>
      <c r="J346" s="8">
        <v>0</v>
      </c>
    </row>
    <row r="347" spans="1:10" s="1" customFormat="1" ht="30" x14ac:dyDescent="0.25">
      <c r="A347" s="10" t="s">
        <v>72</v>
      </c>
      <c r="B347" s="102" t="s">
        <v>8</v>
      </c>
      <c r="C347" s="103"/>
      <c r="D347" s="10" t="s">
        <v>238</v>
      </c>
      <c r="E347" s="10" t="s">
        <v>239</v>
      </c>
      <c r="F347" s="10" t="s">
        <v>122</v>
      </c>
      <c r="G347" s="10" t="s">
        <v>123</v>
      </c>
      <c r="H347" s="11">
        <v>9000</v>
      </c>
      <c r="I347" s="11">
        <v>4000</v>
      </c>
      <c r="J347" s="11">
        <v>3758</v>
      </c>
    </row>
    <row r="348" spans="1:10" s="69" customFormat="1" ht="30" x14ac:dyDescent="0.25">
      <c r="A348" s="10" t="s">
        <v>72</v>
      </c>
      <c r="B348" s="102" t="s">
        <v>8</v>
      </c>
      <c r="C348" s="103"/>
      <c r="D348" s="10" t="s">
        <v>238</v>
      </c>
      <c r="E348" s="10" t="s">
        <v>239</v>
      </c>
      <c r="F348" s="10">
        <v>550118</v>
      </c>
      <c r="G348" s="10" t="s">
        <v>412</v>
      </c>
      <c r="H348" s="11">
        <v>1780000</v>
      </c>
      <c r="I348" s="11">
        <v>1780000</v>
      </c>
      <c r="J348" s="11">
        <v>341137</v>
      </c>
    </row>
    <row r="349" spans="1:10" s="69" customFormat="1" ht="30" x14ac:dyDescent="0.25">
      <c r="A349" s="10" t="s">
        <v>72</v>
      </c>
      <c r="B349" s="102" t="s">
        <v>8</v>
      </c>
      <c r="C349" s="103"/>
      <c r="D349" s="10">
        <v>840602</v>
      </c>
      <c r="E349" s="77" t="s">
        <v>241</v>
      </c>
      <c r="F349" s="10">
        <v>550118</v>
      </c>
      <c r="G349" s="10" t="s">
        <v>412</v>
      </c>
      <c r="H349" s="11">
        <v>2000000</v>
      </c>
      <c r="I349" s="11">
        <v>2000000</v>
      </c>
      <c r="J349" s="11">
        <v>1761578</v>
      </c>
    </row>
    <row r="350" spans="1:10" s="1" customFormat="1" ht="60" x14ac:dyDescent="0.25">
      <c r="A350" s="10" t="s">
        <v>72</v>
      </c>
      <c r="B350" s="102" t="s">
        <v>8</v>
      </c>
      <c r="C350" s="114"/>
      <c r="D350" s="55">
        <v>840602</v>
      </c>
      <c r="E350" s="55" t="s">
        <v>241</v>
      </c>
      <c r="F350" s="55">
        <v>550146</v>
      </c>
      <c r="G350" s="55" t="s">
        <v>398</v>
      </c>
      <c r="H350" s="13">
        <v>0</v>
      </c>
      <c r="I350" s="13">
        <v>7972000</v>
      </c>
      <c r="J350" s="13">
        <v>3471860</v>
      </c>
    </row>
    <row r="351" spans="1:10" s="1" customFormat="1" x14ac:dyDescent="0.25">
      <c r="A351" s="104" t="s">
        <v>357</v>
      </c>
      <c r="B351" s="104"/>
      <c r="C351" s="104"/>
      <c r="D351" s="104"/>
      <c r="E351" s="104"/>
      <c r="F351" s="104"/>
      <c r="G351" s="104"/>
      <c r="H351" s="26">
        <f>SUM(H325:H350)</f>
        <v>21570000</v>
      </c>
      <c r="I351" s="26">
        <f t="shared" ref="I351:J351" si="10">SUM(I325:I350)</f>
        <v>38393000</v>
      </c>
      <c r="J351" s="26">
        <f t="shared" si="10"/>
        <v>26899012</v>
      </c>
    </row>
    <row r="352" spans="1:10" s="1" customFormat="1" ht="30" x14ac:dyDescent="0.25">
      <c r="A352" s="16" t="s">
        <v>72</v>
      </c>
      <c r="B352" s="108" t="s">
        <v>8</v>
      </c>
      <c r="C352" s="109"/>
      <c r="D352" s="16" t="s">
        <v>242</v>
      </c>
      <c r="E352" s="16" t="s">
        <v>243</v>
      </c>
      <c r="F352" s="16" t="s">
        <v>140</v>
      </c>
      <c r="G352" s="16" t="s">
        <v>141</v>
      </c>
      <c r="H352" s="17">
        <v>3126000</v>
      </c>
      <c r="I352" s="17">
        <v>2955000</v>
      </c>
      <c r="J352" s="17">
        <v>2699558</v>
      </c>
    </row>
    <row r="353" spans="1:10" s="1" customFormat="1" x14ac:dyDescent="0.25">
      <c r="A353" s="104" t="s">
        <v>358</v>
      </c>
      <c r="B353" s="104"/>
      <c r="C353" s="104"/>
      <c r="D353" s="104"/>
      <c r="E353" s="104"/>
      <c r="F353" s="104"/>
      <c r="G353" s="104"/>
      <c r="H353" s="26">
        <f>SUM(H352)</f>
        <v>3126000</v>
      </c>
      <c r="I353" s="26">
        <f t="shared" ref="I353:J353" si="11">SUM(I352)</f>
        <v>2955000</v>
      </c>
      <c r="J353" s="26">
        <f t="shared" si="11"/>
        <v>2699558</v>
      </c>
    </row>
    <row r="354" spans="1:10" s="1" customFormat="1" x14ac:dyDescent="0.25">
      <c r="A354" s="120" t="s">
        <v>343</v>
      </c>
      <c r="B354" s="121"/>
      <c r="C354" s="121"/>
      <c r="D354" s="121"/>
      <c r="E354" s="121"/>
      <c r="F354" s="121"/>
      <c r="G354" s="122"/>
      <c r="H354" s="18">
        <f>H89+H98+H101+H114+H128+H156+H158+H194+H310+H313+H322+H324+H351+H353</f>
        <v>237879000</v>
      </c>
      <c r="I354" s="18">
        <f>I89+I98+I101+I114+I128+I156+I158+I194+I310+I313+I322+I324+I351+I353</f>
        <v>275286390</v>
      </c>
      <c r="J354" s="18">
        <f>J89+J98+J101+J114+J128+J156+J158+J194+J310+J313+J322+J324+J351+J353</f>
        <v>249588541.51999998</v>
      </c>
    </row>
    <row r="355" spans="1:10" s="1" customFormat="1" ht="29.25" customHeight="1" x14ac:dyDescent="0.25">
      <c r="A355" s="6" t="s">
        <v>72</v>
      </c>
      <c r="B355" s="82" t="s">
        <v>8</v>
      </c>
      <c r="C355" s="83"/>
      <c r="D355" s="6" t="s">
        <v>73</v>
      </c>
      <c r="E355" s="6" t="s">
        <v>74</v>
      </c>
      <c r="F355" s="6" t="s">
        <v>126</v>
      </c>
      <c r="G355" s="6" t="s">
        <v>127</v>
      </c>
      <c r="H355" s="8">
        <v>4690600</v>
      </c>
      <c r="I355" s="8">
        <v>5142100</v>
      </c>
      <c r="J355" s="8">
        <v>907893</v>
      </c>
    </row>
    <row r="356" spans="1:10" s="1" customFormat="1" ht="30" x14ac:dyDescent="0.25">
      <c r="A356" s="6" t="s">
        <v>72</v>
      </c>
      <c r="B356" s="82" t="s">
        <v>8</v>
      </c>
      <c r="C356" s="83"/>
      <c r="D356" s="6" t="s">
        <v>73</v>
      </c>
      <c r="E356" s="6" t="s">
        <v>74</v>
      </c>
      <c r="F356" s="6" t="s">
        <v>128</v>
      </c>
      <c r="G356" s="6" t="s">
        <v>129</v>
      </c>
      <c r="H356" s="8">
        <v>185000</v>
      </c>
      <c r="I356" s="8">
        <v>190000</v>
      </c>
      <c r="J356" s="8">
        <v>161832</v>
      </c>
    </row>
    <row r="357" spans="1:10" s="1" customFormat="1" ht="45" x14ac:dyDescent="0.25">
      <c r="A357" s="6" t="s">
        <v>72</v>
      </c>
      <c r="B357" s="82" t="s">
        <v>8</v>
      </c>
      <c r="C357" s="83"/>
      <c r="D357" s="6" t="s">
        <v>73</v>
      </c>
      <c r="E357" s="6" t="s">
        <v>74</v>
      </c>
      <c r="F357" s="6" t="s">
        <v>130</v>
      </c>
      <c r="G357" s="6" t="s">
        <v>131</v>
      </c>
      <c r="H357" s="8">
        <v>430000</v>
      </c>
      <c r="I357" s="8">
        <v>533310</v>
      </c>
      <c r="J357" s="8">
        <v>350692</v>
      </c>
    </row>
    <row r="358" spans="1:10" s="1" customFormat="1" ht="33.75" customHeight="1" x14ac:dyDescent="0.25">
      <c r="A358" s="6" t="s">
        <v>72</v>
      </c>
      <c r="B358" s="82" t="s">
        <v>8</v>
      </c>
      <c r="C358" s="83"/>
      <c r="D358" s="6" t="s">
        <v>73</v>
      </c>
      <c r="E358" s="6" t="s">
        <v>74</v>
      </c>
      <c r="F358" s="6" t="s">
        <v>132</v>
      </c>
      <c r="G358" s="6" t="s">
        <v>133</v>
      </c>
      <c r="H358" s="8">
        <v>5826400</v>
      </c>
      <c r="I358" s="8">
        <v>832090</v>
      </c>
      <c r="J358" s="8">
        <v>551794</v>
      </c>
    </row>
    <row r="359" spans="1:10" s="69" customFormat="1" ht="33.75" customHeight="1" x14ac:dyDescent="0.25">
      <c r="A359" s="70" t="s">
        <v>72</v>
      </c>
      <c r="B359" s="82" t="s">
        <v>8</v>
      </c>
      <c r="C359" s="83"/>
      <c r="D359" s="70" t="s">
        <v>73</v>
      </c>
      <c r="E359" s="70" t="s">
        <v>74</v>
      </c>
      <c r="F359" s="70">
        <v>850102</v>
      </c>
      <c r="G359" s="70" t="s">
        <v>137</v>
      </c>
      <c r="H359" s="76">
        <v>0</v>
      </c>
      <c r="I359" s="76">
        <v>0</v>
      </c>
      <c r="J359" s="76">
        <v>-2546</v>
      </c>
    </row>
    <row r="360" spans="1:10" s="1" customFormat="1" x14ac:dyDescent="0.25">
      <c r="A360" s="85" t="s">
        <v>344</v>
      </c>
      <c r="B360" s="86"/>
      <c r="C360" s="86"/>
      <c r="D360" s="86"/>
      <c r="E360" s="86"/>
      <c r="F360" s="86"/>
      <c r="G360" s="87"/>
      <c r="H360" s="8">
        <f>SUM(H355:H359)</f>
        <v>11132000</v>
      </c>
      <c r="I360" s="76">
        <f t="shared" ref="I360:J360" si="12">SUM(I355:I359)</f>
        <v>6697500</v>
      </c>
      <c r="J360" s="76">
        <f t="shared" si="12"/>
        <v>1969665</v>
      </c>
    </row>
    <row r="361" spans="1:10" s="1" customFormat="1" ht="45" x14ac:dyDescent="0.25">
      <c r="A361" s="6" t="s">
        <v>72</v>
      </c>
      <c r="B361" s="82" t="s">
        <v>8</v>
      </c>
      <c r="C361" s="83"/>
      <c r="D361" s="6" t="s">
        <v>138</v>
      </c>
      <c r="E361" s="6" t="s">
        <v>139</v>
      </c>
      <c r="F361" s="6" t="s">
        <v>142</v>
      </c>
      <c r="G361" s="6" t="s">
        <v>143</v>
      </c>
      <c r="H361" s="8">
        <v>11000</v>
      </c>
      <c r="I361" s="8">
        <v>11000</v>
      </c>
      <c r="J361" s="8">
        <v>10924</v>
      </c>
    </row>
    <row r="362" spans="1:10" s="1" customFormat="1" ht="30" x14ac:dyDescent="0.25">
      <c r="A362" s="6" t="s">
        <v>72</v>
      </c>
      <c r="B362" s="82" t="s">
        <v>8</v>
      </c>
      <c r="C362" s="83"/>
      <c r="D362" s="6" t="s">
        <v>144</v>
      </c>
      <c r="E362" s="6" t="s">
        <v>145</v>
      </c>
      <c r="F362" s="6" t="s">
        <v>148</v>
      </c>
      <c r="G362" s="6" t="s">
        <v>149</v>
      </c>
      <c r="H362" s="8">
        <v>2500000</v>
      </c>
      <c r="I362" s="8">
        <v>4836000</v>
      </c>
      <c r="J362" s="8">
        <v>1964026</v>
      </c>
    </row>
    <row r="363" spans="1:10" s="1" customFormat="1" ht="30" x14ac:dyDescent="0.25">
      <c r="A363" s="6" t="s">
        <v>72</v>
      </c>
      <c r="B363" s="82" t="s">
        <v>8</v>
      </c>
      <c r="C363" s="83"/>
      <c r="D363" s="6" t="s">
        <v>144</v>
      </c>
      <c r="E363" s="6" t="s">
        <v>145</v>
      </c>
      <c r="F363" s="6">
        <v>560101</v>
      </c>
      <c r="G363" s="6" t="s">
        <v>244</v>
      </c>
      <c r="H363" s="8">
        <v>0</v>
      </c>
      <c r="I363" s="8">
        <v>0</v>
      </c>
      <c r="J363" s="8">
        <v>0</v>
      </c>
    </row>
    <row r="364" spans="1:10" s="1" customFormat="1" ht="30" x14ac:dyDescent="0.25">
      <c r="A364" s="6" t="s">
        <v>72</v>
      </c>
      <c r="B364" s="82" t="s">
        <v>8</v>
      </c>
      <c r="C364" s="83"/>
      <c r="D364" s="6" t="s">
        <v>144</v>
      </c>
      <c r="E364" s="6" t="s">
        <v>145</v>
      </c>
      <c r="F364" s="6">
        <v>560102</v>
      </c>
      <c r="G364" s="6" t="s">
        <v>377</v>
      </c>
      <c r="H364" s="8">
        <v>0</v>
      </c>
      <c r="I364" s="8">
        <v>0</v>
      </c>
      <c r="J364" s="8">
        <v>0</v>
      </c>
    </row>
    <row r="365" spans="1:10" s="1" customFormat="1" ht="30" x14ac:dyDescent="0.25">
      <c r="A365" s="6" t="s">
        <v>72</v>
      </c>
      <c r="B365" s="82" t="s">
        <v>8</v>
      </c>
      <c r="C365" s="83"/>
      <c r="D365" s="6" t="s">
        <v>144</v>
      </c>
      <c r="E365" s="6" t="s">
        <v>145</v>
      </c>
      <c r="F365" s="6">
        <v>560103</v>
      </c>
      <c r="G365" s="6" t="s">
        <v>296</v>
      </c>
      <c r="H365" s="8">
        <v>0</v>
      </c>
      <c r="I365" s="8">
        <v>0</v>
      </c>
      <c r="J365" s="8">
        <v>0</v>
      </c>
    </row>
    <row r="366" spans="1:10" s="1" customFormat="1" ht="30" x14ac:dyDescent="0.25">
      <c r="A366" s="6" t="s">
        <v>72</v>
      </c>
      <c r="B366" s="82" t="s">
        <v>8</v>
      </c>
      <c r="C366" s="83"/>
      <c r="D366" s="6" t="s">
        <v>144</v>
      </c>
      <c r="E366" s="6" t="s">
        <v>145</v>
      </c>
      <c r="F366" s="6">
        <v>580101</v>
      </c>
      <c r="G366" s="6" t="s">
        <v>244</v>
      </c>
      <c r="H366" s="8">
        <v>3038000</v>
      </c>
      <c r="I366" s="8">
        <v>2813000</v>
      </c>
      <c r="J366" s="8">
        <v>1706831</v>
      </c>
    </row>
    <row r="367" spans="1:10" s="1" customFormat="1" ht="30" x14ac:dyDescent="0.25">
      <c r="A367" s="6" t="s">
        <v>72</v>
      </c>
      <c r="B367" s="82" t="s">
        <v>8</v>
      </c>
      <c r="C367" s="83"/>
      <c r="D367" s="6" t="s">
        <v>144</v>
      </c>
      <c r="E367" s="6" t="s">
        <v>145</v>
      </c>
      <c r="F367" s="6">
        <v>580102</v>
      </c>
      <c r="G367" s="6" t="s">
        <v>378</v>
      </c>
      <c r="H367" s="8">
        <v>7776000</v>
      </c>
      <c r="I367" s="8">
        <v>7776000</v>
      </c>
      <c r="J367" s="8">
        <v>4008789</v>
      </c>
    </row>
    <row r="368" spans="1:10" s="1" customFormat="1" ht="30" x14ac:dyDescent="0.25">
      <c r="A368" s="6" t="s">
        <v>72</v>
      </c>
      <c r="B368" s="82" t="s">
        <v>8</v>
      </c>
      <c r="C368" s="83"/>
      <c r="D368" s="6" t="s">
        <v>144</v>
      </c>
      <c r="E368" s="6" t="s">
        <v>145</v>
      </c>
      <c r="F368" s="6">
        <v>580103</v>
      </c>
      <c r="G368" s="6" t="s">
        <v>296</v>
      </c>
      <c r="H368" s="8">
        <v>8202000</v>
      </c>
      <c r="I368" s="8">
        <v>8202000</v>
      </c>
      <c r="J368" s="8">
        <v>4398466</v>
      </c>
    </row>
    <row r="369" spans="1:10" s="1" customFormat="1" ht="30" x14ac:dyDescent="0.25">
      <c r="A369" s="6" t="s">
        <v>72</v>
      </c>
      <c r="B369" s="82" t="s">
        <v>8</v>
      </c>
      <c r="C369" s="83"/>
      <c r="D369" s="6" t="s">
        <v>144</v>
      </c>
      <c r="E369" s="6" t="s">
        <v>145</v>
      </c>
      <c r="F369" s="6" t="s">
        <v>294</v>
      </c>
      <c r="G369" s="6" t="s">
        <v>244</v>
      </c>
      <c r="H369" s="8">
        <v>495000</v>
      </c>
      <c r="I369" s="8">
        <v>495000</v>
      </c>
      <c r="J369" s="8">
        <v>456639</v>
      </c>
    </row>
    <row r="370" spans="1:10" s="1" customFormat="1" ht="30" x14ac:dyDescent="0.25">
      <c r="A370" s="6" t="s">
        <v>72</v>
      </c>
      <c r="B370" s="82" t="s">
        <v>8</v>
      </c>
      <c r="C370" s="83"/>
      <c r="D370" s="6" t="s">
        <v>144</v>
      </c>
      <c r="E370" s="6" t="s">
        <v>145</v>
      </c>
      <c r="F370" s="6" t="s">
        <v>295</v>
      </c>
      <c r="G370" s="6" t="s">
        <v>245</v>
      </c>
      <c r="H370" s="8">
        <v>2646000</v>
      </c>
      <c r="I370" s="8">
        <v>2646000</v>
      </c>
      <c r="J370" s="8">
        <v>2182783</v>
      </c>
    </row>
    <row r="371" spans="1:10" s="69" customFormat="1" ht="75" x14ac:dyDescent="0.25">
      <c r="A371" s="70" t="s">
        <v>72</v>
      </c>
      <c r="B371" s="82" t="s">
        <v>8</v>
      </c>
      <c r="C371" s="83"/>
      <c r="D371" s="70" t="s">
        <v>144</v>
      </c>
      <c r="E371" s="70" t="s">
        <v>145</v>
      </c>
      <c r="F371" s="70">
        <v>850102</v>
      </c>
      <c r="G371" s="70" t="s">
        <v>137</v>
      </c>
      <c r="H371" s="76">
        <v>-4582000</v>
      </c>
      <c r="I371" s="76">
        <v>-4582000</v>
      </c>
      <c r="J371" s="76">
        <v>-5382413</v>
      </c>
    </row>
    <row r="372" spans="1:10" s="1" customFormat="1" x14ac:dyDescent="0.25">
      <c r="A372" s="85" t="s">
        <v>345</v>
      </c>
      <c r="B372" s="86"/>
      <c r="C372" s="86"/>
      <c r="D372" s="86"/>
      <c r="E372" s="86"/>
      <c r="F372" s="86"/>
      <c r="G372" s="87"/>
      <c r="H372" s="8">
        <f>SUM(H361:H371)</f>
        <v>20086000</v>
      </c>
      <c r="I372" s="76">
        <f t="shared" ref="I372:J372" si="13">SUM(I361:I371)</f>
        <v>22197000</v>
      </c>
      <c r="J372" s="76">
        <f t="shared" si="13"/>
        <v>9346045</v>
      </c>
    </row>
    <row r="373" spans="1:10" s="1" customFormat="1" ht="45" x14ac:dyDescent="0.25">
      <c r="A373" s="6" t="s">
        <v>72</v>
      </c>
      <c r="B373" s="82" t="s">
        <v>8</v>
      </c>
      <c r="C373" s="83"/>
      <c r="D373" s="6" t="s">
        <v>158</v>
      </c>
      <c r="E373" s="6" t="s">
        <v>159</v>
      </c>
      <c r="F373" s="6">
        <v>710103</v>
      </c>
      <c r="G373" s="6" t="s">
        <v>131</v>
      </c>
      <c r="H373" s="8">
        <v>23000</v>
      </c>
      <c r="I373" s="8">
        <v>23000</v>
      </c>
      <c r="J373" s="8">
        <v>20601</v>
      </c>
    </row>
    <row r="374" spans="1:10" s="1" customFormat="1" x14ac:dyDescent="0.25">
      <c r="A374" s="6" t="s">
        <v>72</v>
      </c>
      <c r="B374" s="82" t="s">
        <v>8</v>
      </c>
      <c r="C374" s="83"/>
      <c r="D374" s="6" t="s">
        <v>158</v>
      </c>
      <c r="E374" s="6" t="s">
        <v>159</v>
      </c>
      <c r="F374" s="59">
        <v>710130</v>
      </c>
      <c r="G374" s="57" t="s">
        <v>133</v>
      </c>
      <c r="H374" s="8">
        <v>3000</v>
      </c>
      <c r="I374" s="8">
        <v>3000</v>
      </c>
      <c r="J374" s="8">
        <v>1190</v>
      </c>
    </row>
    <row r="375" spans="1:10" s="1" customFormat="1" x14ac:dyDescent="0.25">
      <c r="A375" s="85" t="s">
        <v>347</v>
      </c>
      <c r="B375" s="86"/>
      <c r="C375" s="86"/>
      <c r="D375" s="86"/>
      <c r="E375" s="86"/>
      <c r="F375" s="86"/>
      <c r="G375" s="87"/>
      <c r="H375" s="8">
        <f>SUM(H373:H374)</f>
        <v>26000</v>
      </c>
      <c r="I375" s="8">
        <f t="shared" ref="I375:J375" si="14">SUM(I373:I374)</f>
        <v>26000</v>
      </c>
      <c r="J375" s="8">
        <f t="shared" si="14"/>
        <v>21791</v>
      </c>
    </row>
    <row r="376" spans="1:10" s="1" customFormat="1" ht="30" x14ac:dyDescent="0.25">
      <c r="A376" s="6" t="s">
        <v>72</v>
      </c>
      <c r="B376" s="82" t="s">
        <v>8</v>
      </c>
      <c r="C376" s="83"/>
      <c r="D376" s="6" t="s">
        <v>162</v>
      </c>
      <c r="E376" s="6" t="s">
        <v>163</v>
      </c>
      <c r="F376" s="6" t="s">
        <v>128</v>
      </c>
      <c r="G376" s="6" t="s">
        <v>129</v>
      </c>
      <c r="H376" s="8">
        <v>92000</v>
      </c>
      <c r="I376" s="8">
        <v>91200</v>
      </c>
      <c r="J376" s="8">
        <v>91014</v>
      </c>
    </row>
    <row r="377" spans="1:10" s="1" customFormat="1" ht="45" x14ac:dyDescent="0.25">
      <c r="A377" s="6" t="s">
        <v>72</v>
      </c>
      <c r="B377" s="82" t="s">
        <v>8</v>
      </c>
      <c r="C377" s="83"/>
      <c r="D377" s="6" t="s">
        <v>162</v>
      </c>
      <c r="E377" s="6" t="s">
        <v>163</v>
      </c>
      <c r="F377" s="6" t="s">
        <v>130</v>
      </c>
      <c r="G377" s="6" t="s">
        <v>131</v>
      </c>
      <c r="H377" s="8">
        <v>217000</v>
      </c>
      <c r="I377" s="8">
        <v>217800</v>
      </c>
      <c r="J377" s="8">
        <v>210129</v>
      </c>
    </row>
    <row r="378" spans="1:10" s="1" customFormat="1" x14ac:dyDescent="0.25">
      <c r="A378" s="85" t="s">
        <v>348</v>
      </c>
      <c r="B378" s="86"/>
      <c r="C378" s="86"/>
      <c r="D378" s="86"/>
      <c r="E378" s="86"/>
      <c r="F378" s="86"/>
      <c r="G378" s="87"/>
      <c r="H378" s="8">
        <f>SUM(H376:H377)</f>
        <v>309000</v>
      </c>
      <c r="I378" s="8">
        <f>SUM(I376:I377)</f>
        <v>309000</v>
      </c>
      <c r="J378" s="8">
        <f>SUM(J376:J377)</f>
        <v>301143</v>
      </c>
    </row>
    <row r="379" spans="1:10" s="1" customFormat="1" x14ac:dyDescent="0.25">
      <c r="A379" s="6" t="s">
        <v>72</v>
      </c>
      <c r="B379" s="82" t="s">
        <v>8</v>
      </c>
      <c r="C379" s="83"/>
      <c r="D379" s="6" t="s">
        <v>172</v>
      </c>
      <c r="E379" s="6" t="s">
        <v>173</v>
      </c>
      <c r="F379" s="6" t="s">
        <v>294</v>
      </c>
      <c r="G379" s="6" t="s">
        <v>244</v>
      </c>
      <c r="H379" s="8">
        <v>291200</v>
      </c>
      <c r="I379" s="8">
        <v>1187450</v>
      </c>
      <c r="J379" s="8">
        <v>884629</v>
      </c>
    </row>
    <row r="380" spans="1:10" s="1" customFormat="1" ht="30" x14ac:dyDescent="0.25">
      <c r="A380" s="6" t="s">
        <v>72</v>
      </c>
      <c r="B380" s="82" t="s">
        <v>8</v>
      </c>
      <c r="C380" s="83"/>
      <c r="D380" s="6" t="s">
        <v>172</v>
      </c>
      <c r="E380" s="6" t="s">
        <v>173</v>
      </c>
      <c r="F380" s="6" t="s">
        <v>295</v>
      </c>
      <c r="G380" s="6" t="s">
        <v>245</v>
      </c>
      <c r="H380" s="8">
        <v>1634000</v>
      </c>
      <c r="I380" s="8">
        <v>1825250</v>
      </c>
      <c r="J380" s="8">
        <v>664285</v>
      </c>
    </row>
    <row r="381" spans="1:10" s="1" customFormat="1" x14ac:dyDescent="0.25">
      <c r="A381" s="6" t="s">
        <v>72</v>
      </c>
      <c r="B381" s="82" t="s">
        <v>8</v>
      </c>
      <c r="C381" s="83"/>
      <c r="D381" s="6" t="s">
        <v>172</v>
      </c>
      <c r="E381" s="6" t="s">
        <v>173</v>
      </c>
      <c r="F381" s="6">
        <v>580203</v>
      </c>
      <c r="G381" s="6" t="s">
        <v>296</v>
      </c>
      <c r="H381" s="8">
        <v>0</v>
      </c>
      <c r="I381" s="8">
        <v>0</v>
      </c>
      <c r="J381" s="8">
        <v>0</v>
      </c>
    </row>
    <row r="382" spans="1:10" s="1" customFormat="1" x14ac:dyDescent="0.25">
      <c r="A382" s="6" t="s">
        <v>72</v>
      </c>
      <c r="B382" s="82" t="s">
        <v>8</v>
      </c>
      <c r="C382" s="83"/>
      <c r="D382" s="6" t="s">
        <v>172</v>
      </c>
      <c r="E382" s="6" t="s">
        <v>173</v>
      </c>
      <c r="F382" s="6" t="s">
        <v>126</v>
      </c>
      <c r="G382" s="6" t="s">
        <v>127</v>
      </c>
      <c r="H382" s="8">
        <v>0</v>
      </c>
      <c r="I382" s="8">
        <v>0</v>
      </c>
      <c r="J382" s="8">
        <v>0</v>
      </c>
    </row>
    <row r="383" spans="1:10" s="1" customFormat="1" ht="45" x14ac:dyDescent="0.25">
      <c r="A383" s="6" t="s">
        <v>72</v>
      </c>
      <c r="B383" s="82" t="s">
        <v>8</v>
      </c>
      <c r="C383" s="83"/>
      <c r="D383" s="6" t="s">
        <v>172</v>
      </c>
      <c r="E383" s="6" t="s">
        <v>173</v>
      </c>
      <c r="F383" s="6" t="s">
        <v>130</v>
      </c>
      <c r="G383" s="6" t="s">
        <v>131</v>
      </c>
      <c r="H383" s="8">
        <v>32000</v>
      </c>
      <c r="I383" s="8">
        <v>32000</v>
      </c>
      <c r="J383" s="8">
        <v>30457</v>
      </c>
    </row>
    <row r="384" spans="1:10" s="1" customFormat="1" x14ac:dyDescent="0.25">
      <c r="A384" s="6" t="s">
        <v>72</v>
      </c>
      <c r="B384" s="82" t="s">
        <v>8</v>
      </c>
      <c r="C384" s="83"/>
      <c r="D384" s="6" t="s">
        <v>172</v>
      </c>
      <c r="E384" s="6" t="s">
        <v>173</v>
      </c>
      <c r="F384" s="6" t="s">
        <v>132</v>
      </c>
      <c r="G384" s="6" t="s">
        <v>133</v>
      </c>
      <c r="H384" s="8">
        <v>100000</v>
      </c>
      <c r="I384" s="8">
        <v>100000</v>
      </c>
      <c r="J384" s="8">
        <v>94606</v>
      </c>
    </row>
    <row r="385" spans="1:10" s="1" customFormat="1" ht="30" x14ac:dyDescent="0.25">
      <c r="A385" s="6" t="s">
        <v>72</v>
      </c>
      <c r="B385" s="82" t="s">
        <v>8</v>
      </c>
      <c r="C385" s="83"/>
      <c r="D385" s="6" t="s">
        <v>172</v>
      </c>
      <c r="E385" s="6" t="s">
        <v>173</v>
      </c>
      <c r="F385" s="10" t="s">
        <v>226</v>
      </c>
      <c r="G385" s="10" t="s">
        <v>227</v>
      </c>
      <c r="H385" s="8">
        <v>1290000</v>
      </c>
      <c r="I385" s="8">
        <v>2568000</v>
      </c>
      <c r="J385" s="8">
        <v>2277591</v>
      </c>
    </row>
    <row r="386" spans="1:10" s="1" customFormat="1" ht="75" x14ac:dyDescent="0.25">
      <c r="A386" s="6" t="s">
        <v>72</v>
      </c>
      <c r="B386" s="82" t="s">
        <v>8</v>
      </c>
      <c r="C386" s="83"/>
      <c r="D386" s="6" t="s">
        <v>172</v>
      </c>
      <c r="E386" s="49" t="s">
        <v>173</v>
      </c>
      <c r="F386" s="51">
        <v>850102</v>
      </c>
      <c r="G386" s="51" t="s">
        <v>137</v>
      </c>
      <c r="H386" s="40">
        <v>0</v>
      </c>
      <c r="I386" s="8">
        <v>0</v>
      </c>
      <c r="J386" s="8">
        <v>0</v>
      </c>
    </row>
    <row r="387" spans="1:10" s="1" customFormat="1" x14ac:dyDescent="0.25">
      <c r="A387" s="85" t="s">
        <v>349</v>
      </c>
      <c r="B387" s="86"/>
      <c r="C387" s="86"/>
      <c r="D387" s="86"/>
      <c r="E387" s="86"/>
      <c r="F387" s="106"/>
      <c r="G387" s="107"/>
      <c r="H387" s="8">
        <f>SUM(H379:H386)</f>
        <v>3347200</v>
      </c>
      <c r="I387" s="8">
        <f>SUM(I379:I386)</f>
        <v>5712700</v>
      </c>
      <c r="J387" s="8">
        <f>SUM(J379:J386)</f>
        <v>3951568</v>
      </c>
    </row>
    <row r="388" spans="1:10" s="1" customFormat="1" ht="60" x14ac:dyDescent="0.25">
      <c r="A388" s="6" t="s">
        <v>72</v>
      </c>
      <c r="B388" s="82" t="s">
        <v>8</v>
      </c>
      <c r="C388" s="83"/>
      <c r="D388" s="6" t="s">
        <v>190</v>
      </c>
      <c r="E388" s="6" t="s">
        <v>191</v>
      </c>
      <c r="F388" s="6" t="s">
        <v>192</v>
      </c>
      <c r="G388" s="6" t="s">
        <v>193</v>
      </c>
      <c r="H388" s="8">
        <v>19800000</v>
      </c>
      <c r="I388" s="8">
        <v>22361000</v>
      </c>
      <c r="J388" s="8">
        <v>22079393</v>
      </c>
    </row>
    <row r="389" spans="1:10" s="1" customFormat="1" x14ac:dyDescent="0.25">
      <c r="A389" s="85" t="s">
        <v>350</v>
      </c>
      <c r="B389" s="86"/>
      <c r="C389" s="86"/>
      <c r="D389" s="86"/>
      <c r="E389" s="86"/>
      <c r="F389" s="86"/>
      <c r="G389" s="115"/>
      <c r="H389" s="8">
        <f>SUM(H388)</f>
        <v>19800000</v>
      </c>
      <c r="I389" s="8">
        <f t="shared" ref="I389:J389" si="15">SUM(I388)</f>
        <v>22361000</v>
      </c>
      <c r="J389" s="8">
        <f t="shared" si="15"/>
        <v>22079393</v>
      </c>
    </row>
    <row r="390" spans="1:10" s="1" customFormat="1" ht="45" x14ac:dyDescent="0.25">
      <c r="A390" s="6" t="s">
        <v>72</v>
      </c>
      <c r="B390" s="82" t="s">
        <v>8</v>
      </c>
      <c r="C390" s="83"/>
      <c r="D390" s="6" t="s">
        <v>194</v>
      </c>
      <c r="E390" s="6" t="s">
        <v>195</v>
      </c>
      <c r="F390" s="39">
        <v>710102</v>
      </c>
      <c r="G390" s="35" t="s">
        <v>129</v>
      </c>
      <c r="H390" s="40">
        <v>0</v>
      </c>
      <c r="I390" s="8">
        <v>0</v>
      </c>
      <c r="J390" s="8">
        <v>0</v>
      </c>
    </row>
    <row r="391" spans="1:10" s="1" customFormat="1" ht="45" x14ac:dyDescent="0.25">
      <c r="A391" s="6" t="s">
        <v>72</v>
      </c>
      <c r="B391" s="82" t="s">
        <v>8</v>
      </c>
      <c r="C391" s="83"/>
      <c r="D391" s="6" t="s">
        <v>194</v>
      </c>
      <c r="E391" s="6" t="s">
        <v>195</v>
      </c>
      <c r="F391" s="39">
        <v>710103</v>
      </c>
      <c r="G391" s="35" t="s">
        <v>131</v>
      </c>
      <c r="H391" s="40">
        <v>31000</v>
      </c>
      <c r="I391" s="8">
        <v>31000</v>
      </c>
      <c r="J391" s="8">
        <v>29543</v>
      </c>
    </row>
    <row r="392" spans="1:10" s="69" customFormat="1" ht="45" x14ac:dyDescent="0.25">
      <c r="A392" s="70" t="s">
        <v>72</v>
      </c>
      <c r="B392" s="82" t="s">
        <v>8</v>
      </c>
      <c r="C392" s="83"/>
      <c r="D392" s="70" t="s">
        <v>194</v>
      </c>
      <c r="E392" s="70" t="s">
        <v>195</v>
      </c>
      <c r="F392" s="78">
        <v>713000</v>
      </c>
      <c r="G392" s="77" t="s">
        <v>133</v>
      </c>
      <c r="H392" s="40">
        <v>3000</v>
      </c>
      <c r="I392" s="76">
        <v>3000</v>
      </c>
      <c r="J392" s="76">
        <v>3000</v>
      </c>
    </row>
    <row r="393" spans="1:10" s="1" customFormat="1" ht="45" x14ac:dyDescent="0.25">
      <c r="A393" s="6" t="s">
        <v>72</v>
      </c>
      <c r="B393" s="82" t="s">
        <v>8</v>
      </c>
      <c r="C393" s="83"/>
      <c r="D393" s="6" t="s">
        <v>202</v>
      </c>
      <c r="E393" s="6" t="s">
        <v>203</v>
      </c>
      <c r="F393" s="6" t="s">
        <v>142</v>
      </c>
      <c r="G393" s="6" t="s">
        <v>143</v>
      </c>
      <c r="H393" s="8">
        <v>182000</v>
      </c>
      <c r="I393" s="8">
        <v>162000</v>
      </c>
      <c r="J393" s="8">
        <v>153874</v>
      </c>
    </row>
    <row r="394" spans="1:10" s="1" customFormat="1" ht="75" x14ac:dyDescent="0.25">
      <c r="A394" s="6" t="s">
        <v>72</v>
      </c>
      <c r="B394" s="82" t="s">
        <v>8</v>
      </c>
      <c r="C394" s="83"/>
      <c r="D394" s="6" t="s">
        <v>202</v>
      </c>
      <c r="E394" s="6" t="s">
        <v>203</v>
      </c>
      <c r="F394" s="6">
        <v>850102</v>
      </c>
      <c r="G394" s="6" t="s">
        <v>137</v>
      </c>
      <c r="H394" s="8">
        <v>0</v>
      </c>
      <c r="I394" s="8">
        <v>0</v>
      </c>
      <c r="J394" s="8">
        <v>0</v>
      </c>
    </row>
    <row r="395" spans="1:10" s="1" customFormat="1" ht="45" x14ac:dyDescent="0.25">
      <c r="A395" s="6" t="s">
        <v>72</v>
      </c>
      <c r="B395" s="82" t="s">
        <v>8</v>
      </c>
      <c r="C395" s="83"/>
      <c r="D395" s="6" t="s">
        <v>204</v>
      </c>
      <c r="E395" s="6" t="s">
        <v>205</v>
      </c>
      <c r="F395" s="6" t="s">
        <v>142</v>
      </c>
      <c r="G395" s="6" t="s">
        <v>143</v>
      </c>
      <c r="H395" s="8">
        <v>150000</v>
      </c>
      <c r="I395" s="8">
        <v>150000</v>
      </c>
      <c r="J395" s="8">
        <v>148698</v>
      </c>
    </row>
    <row r="396" spans="1:10" s="1" customFormat="1" ht="45" x14ac:dyDescent="0.25">
      <c r="A396" s="6" t="s">
        <v>72</v>
      </c>
      <c r="B396" s="82" t="s">
        <v>8</v>
      </c>
      <c r="C396" s="83"/>
      <c r="D396" s="6" t="s">
        <v>208</v>
      </c>
      <c r="E396" s="6" t="s">
        <v>209</v>
      </c>
      <c r="F396" s="6">
        <v>510229</v>
      </c>
      <c r="G396" s="6" t="s">
        <v>143</v>
      </c>
      <c r="H396" s="8">
        <v>0</v>
      </c>
      <c r="I396" s="8">
        <v>0</v>
      </c>
      <c r="J396" s="8">
        <v>0</v>
      </c>
    </row>
    <row r="397" spans="1:10" s="1" customFormat="1" ht="30" x14ac:dyDescent="0.25">
      <c r="A397" s="6" t="s">
        <v>72</v>
      </c>
      <c r="B397" s="82" t="s">
        <v>8</v>
      </c>
      <c r="C397" s="83"/>
      <c r="D397" s="6" t="s">
        <v>218</v>
      </c>
      <c r="E397" s="6" t="s">
        <v>219</v>
      </c>
      <c r="F397" s="6" t="s">
        <v>126</v>
      </c>
      <c r="G397" s="6" t="s">
        <v>127</v>
      </c>
      <c r="H397" s="8">
        <v>500000</v>
      </c>
      <c r="I397" s="8">
        <v>550000</v>
      </c>
      <c r="J397" s="8">
        <v>508746</v>
      </c>
    </row>
    <row r="398" spans="1:10" s="1" customFormat="1" x14ac:dyDescent="0.25">
      <c r="A398" s="85" t="s">
        <v>351</v>
      </c>
      <c r="B398" s="86"/>
      <c r="C398" s="86"/>
      <c r="D398" s="86"/>
      <c r="E398" s="86"/>
      <c r="F398" s="86"/>
      <c r="G398" s="87"/>
      <c r="H398" s="8">
        <f>SUM(H390:H397)</f>
        <v>866000</v>
      </c>
      <c r="I398" s="8">
        <f>SUM(I390:I397)</f>
        <v>896000</v>
      </c>
      <c r="J398" s="8">
        <f>SUM(J390:J397)</f>
        <v>843861</v>
      </c>
    </row>
    <row r="399" spans="1:10" s="69" customFormat="1" ht="30" x14ac:dyDescent="0.25">
      <c r="A399" s="70" t="s">
        <v>72</v>
      </c>
      <c r="B399" s="82" t="s">
        <v>8</v>
      </c>
      <c r="C399" s="83"/>
      <c r="D399" s="70" t="s">
        <v>220</v>
      </c>
      <c r="E399" s="70" t="s">
        <v>221</v>
      </c>
      <c r="F399" s="70">
        <v>580101</v>
      </c>
      <c r="G399" s="70" t="s">
        <v>411</v>
      </c>
      <c r="H399" s="76">
        <v>5338000</v>
      </c>
      <c r="I399" s="76">
        <v>7416000</v>
      </c>
      <c r="J399" s="76">
        <v>7039109</v>
      </c>
    </row>
    <row r="400" spans="1:10" s="69" customFormat="1" ht="30" x14ac:dyDescent="0.25">
      <c r="A400" s="70" t="s">
        <v>72</v>
      </c>
      <c r="B400" s="82" t="s">
        <v>8</v>
      </c>
      <c r="C400" s="83"/>
      <c r="D400" s="70" t="s">
        <v>220</v>
      </c>
      <c r="E400" s="70" t="s">
        <v>221</v>
      </c>
      <c r="F400" s="70">
        <v>580102</v>
      </c>
      <c r="G400" s="70" t="s">
        <v>378</v>
      </c>
      <c r="H400" s="76">
        <v>7675000</v>
      </c>
      <c r="I400" s="76">
        <v>7675000</v>
      </c>
      <c r="J400" s="76">
        <v>3465445</v>
      </c>
    </row>
    <row r="401" spans="1:11" s="69" customFormat="1" ht="30" x14ac:dyDescent="0.25">
      <c r="A401" s="70" t="s">
        <v>72</v>
      </c>
      <c r="B401" s="82" t="s">
        <v>8</v>
      </c>
      <c r="C401" s="83"/>
      <c r="D401" s="70" t="s">
        <v>220</v>
      </c>
      <c r="E401" s="70" t="s">
        <v>221</v>
      </c>
      <c r="F401" s="70">
        <v>580201</v>
      </c>
      <c r="G401" s="70" t="s">
        <v>411</v>
      </c>
      <c r="H401" s="76">
        <v>1277000</v>
      </c>
      <c r="I401" s="76">
        <v>1277000</v>
      </c>
      <c r="J401" s="76">
        <v>202702</v>
      </c>
    </row>
    <row r="402" spans="1:11" s="69" customFormat="1" ht="30" x14ac:dyDescent="0.25">
      <c r="A402" s="70" t="s">
        <v>72</v>
      </c>
      <c r="B402" s="82" t="s">
        <v>8</v>
      </c>
      <c r="C402" s="83"/>
      <c r="D402" s="70" t="s">
        <v>220</v>
      </c>
      <c r="E402" s="70" t="s">
        <v>221</v>
      </c>
      <c r="F402" s="70">
        <v>580202</v>
      </c>
      <c r="G402" s="70" t="s">
        <v>378</v>
      </c>
      <c r="H402" s="76">
        <v>8086000</v>
      </c>
      <c r="I402" s="76">
        <v>8086000</v>
      </c>
      <c r="J402" s="76">
        <v>1716555</v>
      </c>
    </row>
    <row r="403" spans="1:11" s="1" customFormat="1" ht="30" x14ac:dyDescent="0.25">
      <c r="A403" s="6" t="s">
        <v>72</v>
      </c>
      <c r="B403" s="82" t="s">
        <v>8</v>
      </c>
      <c r="C403" s="83"/>
      <c r="D403" s="6" t="s">
        <v>220</v>
      </c>
      <c r="E403" s="6" t="s">
        <v>221</v>
      </c>
      <c r="F403" s="6">
        <v>710101</v>
      </c>
      <c r="G403" s="6" t="s">
        <v>127</v>
      </c>
      <c r="H403" s="8">
        <v>100000</v>
      </c>
      <c r="I403" s="8">
        <v>0</v>
      </c>
      <c r="J403" s="8">
        <v>0</v>
      </c>
    </row>
    <row r="404" spans="1:11" s="1" customFormat="1" ht="30" x14ac:dyDescent="0.25">
      <c r="A404" s="6" t="s">
        <v>72</v>
      </c>
      <c r="B404" s="82" t="s">
        <v>8</v>
      </c>
      <c r="C404" s="83"/>
      <c r="D404" s="6" t="s">
        <v>220</v>
      </c>
      <c r="E404" s="6" t="s">
        <v>221</v>
      </c>
      <c r="F404" s="6">
        <v>710102</v>
      </c>
      <c r="G404" s="6" t="s">
        <v>129</v>
      </c>
      <c r="H404" s="8">
        <v>0</v>
      </c>
      <c r="I404" s="8">
        <v>0</v>
      </c>
      <c r="J404" s="8">
        <v>0</v>
      </c>
    </row>
    <row r="405" spans="1:11" s="1" customFormat="1" ht="45" x14ac:dyDescent="0.25">
      <c r="A405" s="6" t="s">
        <v>72</v>
      </c>
      <c r="B405" s="82" t="s">
        <v>8</v>
      </c>
      <c r="C405" s="83"/>
      <c r="D405" s="6" t="s">
        <v>220</v>
      </c>
      <c r="E405" s="6" t="s">
        <v>221</v>
      </c>
      <c r="F405" s="6" t="s">
        <v>130</v>
      </c>
      <c r="G405" s="6" t="s">
        <v>131</v>
      </c>
      <c r="H405" s="8">
        <v>21000</v>
      </c>
      <c r="I405" s="8">
        <v>84900</v>
      </c>
      <c r="J405" s="8">
        <v>84540</v>
      </c>
    </row>
    <row r="406" spans="1:11" s="1" customFormat="1" ht="30" x14ac:dyDescent="0.25">
      <c r="A406" s="6" t="s">
        <v>72</v>
      </c>
      <c r="B406" s="82" t="s">
        <v>8</v>
      </c>
      <c r="C406" s="83"/>
      <c r="D406" s="6" t="s">
        <v>220</v>
      </c>
      <c r="E406" s="6" t="s">
        <v>221</v>
      </c>
      <c r="F406" s="6" t="s">
        <v>132</v>
      </c>
      <c r="G406" s="6" t="s">
        <v>133</v>
      </c>
      <c r="H406" s="8">
        <v>0</v>
      </c>
      <c r="I406" s="8">
        <v>39900</v>
      </c>
      <c r="J406" s="8">
        <v>39686</v>
      </c>
    </row>
    <row r="407" spans="1:11" s="69" customFormat="1" ht="30" x14ac:dyDescent="0.25">
      <c r="A407" s="70" t="s">
        <v>72</v>
      </c>
      <c r="B407" s="82" t="s">
        <v>8</v>
      </c>
      <c r="C407" s="83"/>
      <c r="D407" s="70" t="s">
        <v>220</v>
      </c>
      <c r="E407" s="70" t="s">
        <v>221</v>
      </c>
      <c r="F407" s="70" t="s">
        <v>226</v>
      </c>
      <c r="G407" s="70" t="s">
        <v>227</v>
      </c>
      <c r="H407" s="76">
        <v>205000</v>
      </c>
      <c r="I407" s="76">
        <v>711900</v>
      </c>
      <c r="J407" s="76">
        <v>636000</v>
      </c>
      <c r="K407" s="2"/>
    </row>
    <row r="408" spans="1:11" s="1" customFormat="1" ht="30" customHeight="1" x14ac:dyDescent="0.25">
      <c r="A408" s="70" t="s">
        <v>72</v>
      </c>
      <c r="B408" s="82" t="s">
        <v>8</v>
      </c>
      <c r="C408" s="83"/>
      <c r="D408" s="70" t="s">
        <v>228</v>
      </c>
      <c r="E408" s="70" t="s">
        <v>229</v>
      </c>
      <c r="F408" s="70">
        <v>580201</v>
      </c>
      <c r="G408" s="70" t="s">
        <v>411</v>
      </c>
      <c r="H408" s="76">
        <v>1163000</v>
      </c>
      <c r="I408" s="76">
        <v>1163000</v>
      </c>
      <c r="J408" s="76">
        <v>344410</v>
      </c>
    </row>
    <row r="409" spans="1:11" s="69" customFormat="1" ht="30" customHeight="1" x14ac:dyDescent="0.25">
      <c r="A409" s="70" t="s">
        <v>72</v>
      </c>
      <c r="B409" s="82" t="s">
        <v>8</v>
      </c>
      <c r="C409" s="83"/>
      <c r="D409" s="70" t="s">
        <v>228</v>
      </c>
      <c r="E409" s="70" t="s">
        <v>229</v>
      </c>
      <c r="F409" s="70">
        <v>580202</v>
      </c>
      <c r="G409" s="70" t="s">
        <v>378</v>
      </c>
      <c r="H409" s="76">
        <v>6502000</v>
      </c>
      <c r="I409" s="76">
        <v>6502000</v>
      </c>
      <c r="J409" s="76">
        <v>1304848</v>
      </c>
    </row>
    <row r="410" spans="1:11" s="1" customFormat="1" ht="30" x14ac:dyDescent="0.25">
      <c r="A410" s="6" t="s">
        <v>72</v>
      </c>
      <c r="B410" s="82" t="s">
        <v>8</v>
      </c>
      <c r="C410" s="83"/>
      <c r="D410" s="6" t="s">
        <v>228</v>
      </c>
      <c r="E410" s="6" t="s">
        <v>229</v>
      </c>
      <c r="F410" s="6" t="s">
        <v>128</v>
      </c>
      <c r="G410" s="6" t="s">
        <v>129</v>
      </c>
      <c r="H410" s="8">
        <v>0</v>
      </c>
      <c r="I410" s="8">
        <v>0</v>
      </c>
      <c r="J410" s="8">
        <v>0</v>
      </c>
    </row>
    <row r="411" spans="1:11" s="1" customFormat="1" ht="45" x14ac:dyDescent="0.25">
      <c r="A411" s="6" t="s">
        <v>72</v>
      </c>
      <c r="B411" s="82" t="s">
        <v>8</v>
      </c>
      <c r="C411" s="83"/>
      <c r="D411" s="6" t="s">
        <v>228</v>
      </c>
      <c r="E411" s="6" t="s">
        <v>229</v>
      </c>
      <c r="F411" s="6" t="s">
        <v>130</v>
      </c>
      <c r="G411" s="6" t="s">
        <v>131</v>
      </c>
      <c r="H411" s="8">
        <v>3000</v>
      </c>
      <c r="I411" s="8">
        <v>0</v>
      </c>
      <c r="J411" s="8">
        <v>0</v>
      </c>
    </row>
    <row r="412" spans="1:11" s="1" customFormat="1" ht="30" x14ac:dyDescent="0.25">
      <c r="A412" s="6" t="s">
        <v>72</v>
      </c>
      <c r="B412" s="82" t="s">
        <v>8</v>
      </c>
      <c r="C412" s="83"/>
      <c r="D412" s="6" t="s">
        <v>228</v>
      </c>
      <c r="E412" s="6" t="s">
        <v>229</v>
      </c>
      <c r="F412" s="6" t="s">
        <v>226</v>
      </c>
      <c r="G412" s="6" t="s">
        <v>227</v>
      </c>
      <c r="H412" s="8">
        <v>6000</v>
      </c>
      <c r="I412" s="8">
        <v>14000</v>
      </c>
      <c r="J412" s="8">
        <v>13906</v>
      </c>
    </row>
    <row r="413" spans="1:11" s="1" customFormat="1" ht="45" x14ac:dyDescent="0.25">
      <c r="A413" s="6" t="s">
        <v>72</v>
      </c>
      <c r="B413" s="82" t="s">
        <v>8</v>
      </c>
      <c r="C413" s="83"/>
      <c r="D413" s="6" t="s">
        <v>230</v>
      </c>
      <c r="E413" s="6" t="s">
        <v>231</v>
      </c>
      <c r="F413" s="6">
        <v>710101</v>
      </c>
      <c r="G413" s="6" t="s">
        <v>127</v>
      </c>
      <c r="H413" s="8">
        <v>0</v>
      </c>
      <c r="I413" s="8">
        <v>0</v>
      </c>
      <c r="J413" s="8">
        <v>0</v>
      </c>
    </row>
    <row r="414" spans="1:11" s="1" customFormat="1" ht="45" x14ac:dyDescent="0.25">
      <c r="A414" s="6" t="s">
        <v>72</v>
      </c>
      <c r="B414" s="82" t="s">
        <v>8</v>
      </c>
      <c r="C414" s="83"/>
      <c r="D414" s="6" t="s">
        <v>230</v>
      </c>
      <c r="E414" s="6" t="s">
        <v>231</v>
      </c>
      <c r="F414" s="6">
        <v>710102</v>
      </c>
      <c r="G414" s="6" t="s">
        <v>129</v>
      </c>
      <c r="H414" s="8">
        <v>0</v>
      </c>
      <c r="I414" s="8">
        <v>0</v>
      </c>
      <c r="J414" s="8">
        <v>0</v>
      </c>
    </row>
    <row r="415" spans="1:11" s="1" customFormat="1" ht="45" x14ac:dyDescent="0.25">
      <c r="A415" s="6" t="s">
        <v>72</v>
      </c>
      <c r="B415" s="82" t="s">
        <v>8</v>
      </c>
      <c r="C415" s="83"/>
      <c r="D415" s="6" t="s">
        <v>230</v>
      </c>
      <c r="E415" s="6" t="s">
        <v>231</v>
      </c>
      <c r="F415" s="6" t="s">
        <v>130</v>
      </c>
      <c r="G415" s="6" t="s">
        <v>131</v>
      </c>
      <c r="H415" s="8">
        <v>0</v>
      </c>
      <c r="I415" s="8">
        <v>0</v>
      </c>
      <c r="J415" s="8">
        <v>0</v>
      </c>
    </row>
    <row r="416" spans="1:11" s="1" customFormat="1" ht="45" x14ac:dyDescent="0.25">
      <c r="A416" s="6" t="s">
        <v>72</v>
      </c>
      <c r="B416" s="82" t="s">
        <v>8</v>
      </c>
      <c r="C416" s="83"/>
      <c r="D416" s="6" t="s">
        <v>230</v>
      </c>
      <c r="E416" s="6" t="s">
        <v>231</v>
      </c>
      <c r="F416" s="39">
        <v>710130</v>
      </c>
      <c r="G416" s="34" t="s">
        <v>133</v>
      </c>
      <c r="H416" s="8">
        <v>0</v>
      </c>
      <c r="I416" s="8">
        <v>23800</v>
      </c>
      <c r="J416" s="8">
        <v>23800</v>
      </c>
    </row>
    <row r="417" spans="1:10" s="1" customFormat="1" ht="45" x14ac:dyDescent="0.25">
      <c r="A417" s="6" t="s">
        <v>72</v>
      </c>
      <c r="B417" s="82" t="s">
        <v>8</v>
      </c>
      <c r="C417" s="83"/>
      <c r="D417" s="6" t="s">
        <v>230</v>
      </c>
      <c r="E417" s="6" t="s">
        <v>231</v>
      </c>
      <c r="F417" s="39">
        <v>710300</v>
      </c>
      <c r="G417" s="34" t="s">
        <v>227</v>
      </c>
      <c r="H417" s="8">
        <v>5000</v>
      </c>
      <c r="I417" s="8">
        <v>15500</v>
      </c>
      <c r="J417" s="8">
        <v>15500</v>
      </c>
    </row>
    <row r="418" spans="1:10" s="1" customFormat="1" ht="75" x14ac:dyDescent="0.25">
      <c r="A418" s="6" t="s">
        <v>72</v>
      </c>
      <c r="B418" s="82" t="s">
        <v>8</v>
      </c>
      <c r="C418" s="83"/>
      <c r="D418" s="6" t="s">
        <v>230</v>
      </c>
      <c r="E418" s="6" t="s">
        <v>231</v>
      </c>
      <c r="F418" s="52">
        <v>850102</v>
      </c>
      <c r="G418" s="50" t="s">
        <v>137</v>
      </c>
      <c r="H418" s="8">
        <v>0</v>
      </c>
      <c r="I418" s="8">
        <v>-214000</v>
      </c>
      <c r="J418" s="8">
        <v>-214200</v>
      </c>
    </row>
    <row r="419" spans="1:10" s="1" customFormat="1" x14ac:dyDescent="0.25">
      <c r="A419" s="85" t="s">
        <v>352</v>
      </c>
      <c r="B419" s="86"/>
      <c r="C419" s="86"/>
      <c r="D419" s="86"/>
      <c r="E419" s="86"/>
      <c r="F419" s="86"/>
      <c r="G419" s="87"/>
      <c r="H419" s="8">
        <f>SUM(H399:H418)</f>
        <v>30381000</v>
      </c>
      <c r="I419" s="76">
        <f t="shared" ref="I419:J419" si="16">SUM(I399:I418)</f>
        <v>32795000</v>
      </c>
      <c r="J419" s="76">
        <f t="shared" si="16"/>
        <v>14672301</v>
      </c>
    </row>
    <row r="420" spans="1:10" s="1" customFormat="1" ht="45" x14ac:dyDescent="0.25">
      <c r="A420" s="15" t="s">
        <v>72</v>
      </c>
      <c r="B420" s="110" t="s">
        <v>8</v>
      </c>
      <c r="C420" s="111"/>
      <c r="D420" s="15" t="s">
        <v>300</v>
      </c>
      <c r="E420" s="15" t="s">
        <v>301</v>
      </c>
      <c r="F420" s="15">
        <v>710130</v>
      </c>
      <c r="G420" s="15" t="s">
        <v>133</v>
      </c>
      <c r="H420" s="14">
        <v>250000</v>
      </c>
      <c r="I420" s="14">
        <v>270000</v>
      </c>
      <c r="J420" s="14">
        <v>239190</v>
      </c>
    </row>
    <row r="421" spans="1:10" s="1" customFormat="1" x14ac:dyDescent="0.25">
      <c r="A421" s="85" t="s">
        <v>353</v>
      </c>
      <c r="B421" s="86"/>
      <c r="C421" s="86"/>
      <c r="D421" s="86"/>
      <c r="E421" s="86"/>
      <c r="F421" s="86"/>
      <c r="G421" s="87"/>
      <c r="H421" s="8">
        <f>SUM(H420)</f>
        <v>250000</v>
      </c>
      <c r="I421" s="8">
        <f t="shared" ref="I421:J421" si="17">SUM(I420)</f>
        <v>270000</v>
      </c>
      <c r="J421" s="8">
        <f t="shared" si="17"/>
        <v>239190</v>
      </c>
    </row>
    <row r="422" spans="1:10" s="1" customFormat="1" ht="30" x14ac:dyDescent="0.25">
      <c r="A422" s="6" t="s">
        <v>72</v>
      </c>
      <c r="B422" s="82" t="s">
        <v>8</v>
      </c>
      <c r="C422" s="83"/>
      <c r="D422" s="6">
        <v>740300</v>
      </c>
      <c r="E422" s="6" t="s">
        <v>323</v>
      </c>
      <c r="F422" s="6">
        <v>710300</v>
      </c>
      <c r="G422" s="6" t="s">
        <v>133</v>
      </c>
      <c r="H422" s="8">
        <v>15000</v>
      </c>
      <c r="I422" s="8">
        <v>5000</v>
      </c>
      <c r="J422" s="8">
        <v>0</v>
      </c>
    </row>
    <row r="423" spans="1:10" s="1" customFormat="1" ht="30" x14ac:dyDescent="0.25">
      <c r="A423" s="6" t="s">
        <v>72</v>
      </c>
      <c r="B423" s="82" t="s">
        <v>8</v>
      </c>
      <c r="C423" s="83"/>
      <c r="D423" s="6" t="s">
        <v>232</v>
      </c>
      <c r="E423" s="6" t="s">
        <v>233</v>
      </c>
      <c r="F423" s="6">
        <v>580301</v>
      </c>
      <c r="G423" s="6" t="s">
        <v>244</v>
      </c>
      <c r="H423" s="8">
        <v>557500</v>
      </c>
      <c r="I423" s="8">
        <v>782500</v>
      </c>
      <c r="J423" s="8">
        <v>569474</v>
      </c>
    </row>
    <row r="424" spans="1:10" s="69" customFormat="1" ht="30" x14ac:dyDescent="0.25">
      <c r="A424" s="70" t="s">
        <v>72</v>
      </c>
      <c r="B424" s="82" t="s">
        <v>8</v>
      </c>
      <c r="C424" s="83"/>
      <c r="D424" s="70" t="s">
        <v>232</v>
      </c>
      <c r="E424" s="70" t="s">
        <v>233</v>
      </c>
      <c r="F424" s="70">
        <v>580302</v>
      </c>
      <c r="G424" s="70" t="s">
        <v>245</v>
      </c>
      <c r="H424" s="76">
        <v>3260000</v>
      </c>
      <c r="I424" s="76">
        <v>3260000</v>
      </c>
      <c r="J424" s="76">
        <v>269891</v>
      </c>
    </row>
    <row r="425" spans="1:10" s="1" customFormat="1" ht="30" x14ac:dyDescent="0.25">
      <c r="A425" s="6" t="s">
        <v>72</v>
      </c>
      <c r="B425" s="82" t="s">
        <v>8</v>
      </c>
      <c r="C425" s="83"/>
      <c r="D425" s="6" t="s">
        <v>232</v>
      </c>
      <c r="E425" s="6" t="s">
        <v>233</v>
      </c>
      <c r="F425" s="6">
        <v>710300</v>
      </c>
      <c r="G425" s="6" t="s">
        <v>133</v>
      </c>
      <c r="H425" s="8">
        <v>0</v>
      </c>
      <c r="I425" s="8">
        <v>0</v>
      </c>
      <c r="J425" s="8">
        <v>0</v>
      </c>
    </row>
    <row r="426" spans="1:10" s="1" customFormat="1" x14ac:dyDescent="0.25">
      <c r="A426" s="85" t="s">
        <v>354</v>
      </c>
      <c r="B426" s="86"/>
      <c r="C426" s="86"/>
      <c r="D426" s="86"/>
      <c r="E426" s="86"/>
      <c r="F426" s="86"/>
      <c r="G426" s="87"/>
      <c r="H426" s="8">
        <f>SUM(H422:H425)</f>
        <v>3832500</v>
      </c>
      <c r="I426" s="76">
        <f>SUM(I422:I425)</f>
        <v>4047500</v>
      </c>
      <c r="J426" s="76">
        <f>SUM(J422:J425)</f>
        <v>839365</v>
      </c>
    </row>
    <row r="427" spans="1:10" s="1" customFormat="1" ht="45" x14ac:dyDescent="0.25">
      <c r="A427" s="6" t="s">
        <v>72</v>
      </c>
      <c r="B427" s="82" t="s">
        <v>8</v>
      </c>
      <c r="C427" s="83"/>
      <c r="D427" s="6" t="s">
        <v>236</v>
      </c>
      <c r="E427" s="6" t="s">
        <v>237</v>
      </c>
      <c r="F427" s="6" t="s">
        <v>142</v>
      </c>
      <c r="G427" s="6" t="s">
        <v>143</v>
      </c>
      <c r="H427" s="8">
        <v>0</v>
      </c>
      <c r="I427" s="8">
        <v>0</v>
      </c>
      <c r="J427" s="8">
        <v>0</v>
      </c>
    </row>
    <row r="428" spans="1:10" s="1" customFormat="1" x14ac:dyDescent="0.25">
      <c r="A428" s="85" t="s">
        <v>355</v>
      </c>
      <c r="B428" s="86"/>
      <c r="C428" s="86"/>
      <c r="D428" s="86"/>
      <c r="E428" s="86"/>
      <c r="F428" s="86"/>
      <c r="G428" s="87"/>
      <c r="H428" s="8">
        <f>SUM(H427)</f>
        <v>0</v>
      </c>
      <c r="I428" s="8">
        <f t="shared" ref="I428:J428" si="18">SUM(I427)</f>
        <v>0</v>
      </c>
      <c r="J428" s="8">
        <f t="shared" si="18"/>
        <v>0</v>
      </c>
    </row>
    <row r="429" spans="1:10" s="1" customFormat="1" ht="30" customHeight="1" x14ac:dyDescent="0.25">
      <c r="A429" s="6" t="s">
        <v>72</v>
      </c>
      <c r="B429" s="82" t="s">
        <v>8</v>
      </c>
      <c r="C429" s="83"/>
      <c r="D429" s="6" t="s">
        <v>238</v>
      </c>
      <c r="E429" s="6" t="s">
        <v>239</v>
      </c>
      <c r="F429" s="39">
        <v>550113</v>
      </c>
      <c r="G429" s="37" t="s">
        <v>149</v>
      </c>
      <c r="H429" s="8">
        <v>280000</v>
      </c>
      <c r="I429" s="8">
        <v>280000</v>
      </c>
      <c r="J429" s="8">
        <v>0</v>
      </c>
    </row>
    <row r="430" spans="1:10" s="1" customFormat="1" ht="30" customHeight="1" x14ac:dyDescent="0.25">
      <c r="A430" s="6" t="s">
        <v>72</v>
      </c>
      <c r="B430" s="82" t="s">
        <v>8</v>
      </c>
      <c r="C430" s="83"/>
      <c r="D430" s="6" t="s">
        <v>238</v>
      </c>
      <c r="E430" s="6" t="s">
        <v>239</v>
      </c>
      <c r="F430" s="6" t="s">
        <v>299</v>
      </c>
      <c r="G430" s="6" t="s">
        <v>244</v>
      </c>
      <c r="H430" s="8">
        <v>18943000</v>
      </c>
      <c r="I430" s="8">
        <v>18943000</v>
      </c>
      <c r="J430" s="8">
        <v>11928131</v>
      </c>
    </row>
    <row r="431" spans="1:10" s="1" customFormat="1" ht="30" x14ac:dyDescent="0.25">
      <c r="A431" s="6" t="s">
        <v>72</v>
      </c>
      <c r="B431" s="82" t="s">
        <v>8</v>
      </c>
      <c r="C431" s="83"/>
      <c r="D431" s="6" t="s">
        <v>238</v>
      </c>
      <c r="E431" s="6" t="s">
        <v>239</v>
      </c>
      <c r="F431" s="6" t="s">
        <v>302</v>
      </c>
      <c r="G431" s="6" t="s">
        <v>245</v>
      </c>
      <c r="H431" s="8">
        <v>122635000</v>
      </c>
      <c r="I431" s="8">
        <v>122635000</v>
      </c>
      <c r="J431" s="8">
        <v>67592744</v>
      </c>
    </row>
    <row r="432" spans="1:10" s="1" customFormat="1" ht="31.5" customHeight="1" x14ac:dyDescent="0.25">
      <c r="A432" s="6" t="s">
        <v>72</v>
      </c>
      <c r="B432" s="82" t="s">
        <v>8</v>
      </c>
      <c r="C432" s="83"/>
      <c r="D432" s="6" t="s">
        <v>238</v>
      </c>
      <c r="E432" s="6" t="s">
        <v>239</v>
      </c>
      <c r="F432" s="6" t="s">
        <v>303</v>
      </c>
      <c r="G432" s="6" t="s">
        <v>296</v>
      </c>
      <c r="H432" s="8">
        <v>2474000</v>
      </c>
      <c r="I432" s="8">
        <v>2474000</v>
      </c>
      <c r="J432" s="8">
        <v>1093184</v>
      </c>
    </row>
    <row r="433" spans="1:11" s="1" customFormat="1" ht="29.25" customHeight="1" x14ac:dyDescent="0.25">
      <c r="A433" s="6" t="s">
        <v>72</v>
      </c>
      <c r="B433" s="82" t="s">
        <v>8</v>
      </c>
      <c r="C433" s="83"/>
      <c r="D433" s="6" t="s">
        <v>238</v>
      </c>
      <c r="E433" s="6" t="s">
        <v>239</v>
      </c>
      <c r="F433" s="6" t="s">
        <v>126</v>
      </c>
      <c r="G433" s="6" t="s">
        <v>127</v>
      </c>
      <c r="H433" s="8">
        <v>90155000</v>
      </c>
      <c r="I433" s="8">
        <v>102956000</v>
      </c>
      <c r="J433" s="8">
        <v>66602377</v>
      </c>
    </row>
    <row r="434" spans="1:11" s="1" customFormat="1" ht="30" x14ac:dyDescent="0.25">
      <c r="A434" s="6" t="s">
        <v>72</v>
      </c>
      <c r="B434" s="82" t="s">
        <v>8</v>
      </c>
      <c r="C434" s="83"/>
      <c r="D434" s="6" t="s">
        <v>238</v>
      </c>
      <c r="E434" s="6" t="s">
        <v>239</v>
      </c>
      <c r="F434" s="6">
        <v>710102</v>
      </c>
      <c r="G434" s="6" t="s">
        <v>129</v>
      </c>
      <c r="H434" s="8">
        <v>0</v>
      </c>
      <c r="I434" s="8">
        <v>0</v>
      </c>
      <c r="J434" s="8">
        <v>0</v>
      </c>
    </row>
    <row r="435" spans="1:11" s="1" customFormat="1" ht="30.75" customHeight="1" x14ac:dyDescent="0.25">
      <c r="A435" s="6" t="s">
        <v>72</v>
      </c>
      <c r="B435" s="82" t="s">
        <v>8</v>
      </c>
      <c r="C435" s="83"/>
      <c r="D435" s="6" t="s">
        <v>238</v>
      </c>
      <c r="E435" s="6" t="s">
        <v>239</v>
      </c>
      <c r="F435" s="6" t="s">
        <v>132</v>
      </c>
      <c r="G435" s="6" t="s">
        <v>133</v>
      </c>
      <c r="H435" s="8">
        <v>8000</v>
      </c>
      <c r="I435" s="8">
        <v>38000</v>
      </c>
      <c r="J435" s="8">
        <v>34157</v>
      </c>
      <c r="K435" s="2"/>
    </row>
    <row r="436" spans="1:11" s="1" customFormat="1" ht="30" customHeight="1" x14ac:dyDescent="0.25">
      <c r="A436" s="6" t="s">
        <v>72</v>
      </c>
      <c r="B436" s="82" t="s">
        <v>8</v>
      </c>
      <c r="C436" s="83"/>
      <c r="D436" s="6" t="s">
        <v>240</v>
      </c>
      <c r="E436" s="6" t="s">
        <v>241</v>
      </c>
      <c r="F436" s="6" t="s">
        <v>148</v>
      </c>
      <c r="G436" s="6" t="s">
        <v>149</v>
      </c>
      <c r="H436" s="8">
        <v>9000000</v>
      </c>
      <c r="I436" s="8">
        <v>9000000</v>
      </c>
      <c r="J436" s="8">
        <v>4314195</v>
      </c>
    </row>
    <row r="437" spans="1:11" s="1" customFormat="1" ht="75" x14ac:dyDescent="0.25">
      <c r="A437" s="6" t="s">
        <v>72</v>
      </c>
      <c r="B437" s="82" t="s">
        <v>8</v>
      </c>
      <c r="C437" s="83"/>
      <c r="D437" s="6" t="s">
        <v>240</v>
      </c>
      <c r="E437" s="6" t="s">
        <v>241</v>
      </c>
      <c r="F437" s="6" t="s">
        <v>136</v>
      </c>
      <c r="G437" s="6" t="s">
        <v>137</v>
      </c>
      <c r="H437" s="8">
        <v>-13615000</v>
      </c>
      <c r="I437" s="8">
        <v>-24641800</v>
      </c>
      <c r="J437" s="8">
        <v>-25039822</v>
      </c>
      <c r="K437" s="2"/>
    </row>
    <row r="438" spans="1:11" s="1" customFormat="1" x14ac:dyDescent="0.25">
      <c r="A438" s="85" t="s">
        <v>357</v>
      </c>
      <c r="B438" s="86"/>
      <c r="C438" s="86"/>
      <c r="D438" s="86"/>
      <c r="E438" s="86"/>
      <c r="F438" s="86"/>
      <c r="G438" s="87"/>
      <c r="H438" s="8">
        <f>SUM(H429:H437)</f>
        <v>229880000</v>
      </c>
      <c r="I438" s="8">
        <f t="shared" ref="I438:J438" si="19">SUM(I429:I437)</f>
        <v>231684200</v>
      </c>
      <c r="J438" s="8">
        <f t="shared" si="19"/>
        <v>126524966</v>
      </c>
    </row>
    <row r="439" spans="1:11" s="1" customFormat="1" ht="45" x14ac:dyDescent="0.25">
      <c r="A439" s="6" t="s">
        <v>72</v>
      </c>
      <c r="B439" s="82" t="s">
        <v>8</v>
      </c>
      <c r="C439" s="83"/>
      <c r="D439" s="6" t="s">
        <v>242</v>
      </c>
      <c r="E439" s="6" t="s">
        <v>243</v>
      </c>
      <c r="F439" s="6" t="s">
        <v>142</v>
      </c>
      <c r="G439" s="6" t="s">
        <v>143</v>
      </c>
      <c r="H439" s="8">
        <v>31000</v>
      </c>
      <c r="I439" s="8">
        <v>21000</v>
      </c>
      <c r="J439" s="8">
        <v>19992</v>
      </c>
    </row>
    <row r="440" spans="1:11" s="1" customFormat="1" x14ac:dyDescent="0.25">
      <c r="A440" s="85" t="s">
        <v>358</v>
      </c>
      <c r="B440" s="86"/>
      <c r="C440" s="86"/>
      <c r="D440" s="86"/>
      <c r="E440" s="86"/>
      <c r="F440" s="86"/>
      <c r="G440" s="87"/>
      <c r="H440" s="8">
        <f>SUM(H439)</f>
        <v>31000</v>
      </c>
      <c r="I440" s="8">
        <f t="shared" ref="I440:J440" si="20">SUM(I439)</f>
        <v>21000</v>
      </c>
      <c r="J440" s="8">
        <f t="shared" si="20"/>
        <v>19992</v>
      </c>
    </row>
    <row r="441" spans="1:11" s="1" customFormat="1" x14ac:dyDescent="0.25">
      <c r="A441" s="96" t="s">
        <v>342</v>
      </c>
      <c r="B441" s="97"/>
      <c r="C441" s="97"/>
      <c r="D441" s="97"/>
      <c r="E441" s="97"/>
      <c r="F441" s="97"/>
      <c r="G441" s="98"/>
      <c r="H441" s="19">
        <f>H360+H372+H375+H378+H387+H389+H398+H419+H421+H426+H428+H438+H440</f>
        <v>319940700</v>
      </c>
      <c r="I441" s="19">
        <f>I360+I372+I375+I378+I387+I389+I398+I419+I421+I426+I428+I438+I440</f>
        <v>327016900</v>
      </c>
      <c r="J441" s="19">
        <f>J360+J372+J375+J378+J387+J389+J398+J419+J421+J426+J428+J438+J440</f>
        <v>180809280</v>
      </c>
    </row>
    <row r="442" spans="1:11" s="1" customFormat="1" x14ac:dyDescent="0.25">
      <c r="A442" s="99" t="s">
        <v>312</v>
      </c>
      <c r="B442" s="100"/>
      <c r="C442" s="100"/>
      <c r="D442" s="100"/>
      <c r="E442" s="100"/>
      <c r="F442" s="100"/>
      <c r="G442" s="101"/>
      <c r="H442" s="9">
        <f>H354+H441</f>
        <v>557819700</v>
      </c>
      <c r="I442" s="9">
        <f>I354+I441</f>
        <v>602303290</v>
      </c>
      <c r="J442" s="9">
        <f>J354+J441</f>
        <v>430397821.51999998</v>
      </c>
    </row>
    <row r="443" spans="1:11" s="1" customFormat="1" x14ac:dyDescent="0.25">
      <c r="A443" s="116" t="s">
        <v>359</v>
      </c>
      <c r="B443" s="116"/>
      <c r="C443" s="116"/>
      <c r="D443" s="116"/>
      <c r="E443" s="116"/>
      <c r="F443" s="116"/>
      <c r="G443" s="116"/>
      <c r="H443" s="27">
        <f>H54-H442</f>
        <v>-49701700</v>
      </c>
      <c r="I443" s="27">
        <f>I54-I442</f>
        <v>-49701700</v>
      </c>
      <c r="J443" s="27">
        <f>J54-J442</f>
        <v>8049214.6800000668</v>
      </c>
    </row>
    <row r="444" spans="1:11" s="1" customFormat="1" x14ac:dyDescent="0.25">
      <c r="A444" s="117" t="s">
        <v>343</v>
      </c>
      <c r="B444" s="118"/>
      <c r="C444" s="118"/>
      <c r="D444" s="118"/>
      <c r="E444" s="118"/>
      <c r="F444" s="118"/>
      <c r="G444" s="119"/>
      <c r="H444" s="28">
        <f>H35-H354</f>
        <v>0</v>
      </c>
      <c r="I444" s="28">
        <f>I35-I354</f>
        <v>0</v>
      </c>
      <c r="J444" s="28">
        <f>J35-J354</f>
        <v>27217880.950000048</v>
      </c>
    </row>
    <row r="445" spans="1:11" s="1" customFormat="1" x14ac:dyDescent="0.25">
      <c r="A445" s="117" t="s">
        <v>342</v>
      </c>
      <c r="B445" s="118"/>
      <c r="C445" s="118"/>
      <c r="D445" s="118"/>
      <c r="E445" s="118"/>
      <c r="F445" s="118"/>
      <c r="G445" s="119"/>
      <c r="H445" s="28">
        <f>H53-H441</f>
        <v>-49701700</v>
      </c>
      <c r="I445" s="28">
        <f>I53-I441</f>
        <v>-49701700</v>
      </c>
      <c r="J445" s="28">
        <f>J53-J441</f>
        <v>-19168666.270000011</v>
      </c>
    </row>
    <row r="446" spans="1:11" s="69" customFormat="1" x14ac:dyDescent="0.25">
      <c r="A446" s="81"/>
      <c r="B446" s="81"/>
      <c r="C446" s="81"/>
      <c r="D446" s="81"/>
      <c r="E446" s="81"/>
      <c r="F446" s="81"/>
      <c r="G446" s="81"/>
      <c r="H446" s="63"/>
      <c r="I446" s="63"/>
      <c r="J446" s="63"/>
    </row>
    <row r="447" spans="1:11" s="69" customFormat="1" x14ac:dyDescent="0.25">
      <c r="A447" s="81"/>
      <c r="B447" s="81"/>
      <c r="C447" s="81"/>
      <c r="D447" s="81"/>
      <c r="E447" s="81"/>
      <c r="F447" s="81"/>
      <c r="G447" s="81"/>
      <c r="H447" s="63"/>
      <c r="I447" s="63"/>
      <c r="J447" s="63"/>
    </row>
    <row r="448" spans="1:11" s="69" customFormat="1" x14ac:dyDescent="0.25">
      <c r="A448" s="81"/>
      <c r="B448" s="81"/>
      <c r="C448" s="81"/>
      <c r="D448" s="81"/>
      <c r="E448" s="81"/>
      <c r="F448" s="81"/>
      <c r="G448" s="81"/>
      <c r="H448" s="63"/>
      <c r="I448" s="63"/>
      <c r="J448" s="63"/>
    </row>
    <row r="449" spans="1:10" s="69" customFormat="1" x14ac:dyDescent="0.25">
      <c r="A449" s="81"/>
      <c r="B449" s="81"/>
      <c r="C449" s="81"/>
      <c r="D449" s="81"/>
      <c r="E449" s="81"/>
      <c r="F449" s="81"/>
      <c r="G449" s="81"/>
      <c r="H449" s="63"/>
      <c r="I449" s="63"/>
      <c r="J449" s="63"/>
    </row>
    <row r="450" spans="1:10" x14ac:dyDescent="0.25">
      <c r="A450" s="4"/>
      <c r="B450" s="4"/>
      <c r="C450" s="4"/>
      <c r="D450" s="4"/>
      <c r="E450" s="4"/>
      <c r="F450" s="4"/>
      <c r="G450" s="4"/>
      <c r="H450" s="4"/>
      <c r="I450" s="4"/>
      <c r="J450" s="4"/>
    </row>
    <row r="451" spans="1:10" x14ac:dyDescent="0.25">
      <c r="A451" s="90" t="s">
        <v>328</v>
      </c>
      <c r="B451" s="90"/>
      <c r="C451" s="90"/>
      <c r="D451" s="90"/>
      <c r="E451" s="90"/>
      <c r="F451" s="4"/>
      <c r="G451" s="90" t="s">
        <v>329</v>
      </c>
      <c r="H451" s="90"/>
      <c r="I451" s="90"/>
      <c r="J451" s="90"/>
    </row>
    <row r="452" spans="1:10" x14ac:dyDescent="0.25">
      <c r="A452" s="90" t="s">
        <v>388</v>
      </c>
      <c r="B452" s="90"/>
      <c r="C452" s="90"/>
      <c r="D452" s="90"/>
      <c r="E452" s="90"/>
      <c r="F452" s="4"/>
      <c r="G452" s="90" t="s">
        <v>371</v>
      </c>
      <c r="H452" s="90"/>
      <c r="I452" s="90"/>
      <c r="J452" s="90"/>
    </row>
    <row r="453" spans="1:10" x14ac:dyDescent="0.25">
      <c r="A453" s="4"/>
      <c r="B453" s="4"/>
      <c r="C453" s="4"/>
      <c r="D453" s="4"/>
      <c r="E453" s="4"/>
      <c r="F453" s="4"/>
      <c r="G453" s="90" t="s">
        <v>415</v>
      </c>
      <c r="H453" s="90"/>
      <c r="I453" s="90"/>
      <c r="J453" s="90"/>
    </row>
    <row r="454" spans="1:10" x14ac:dyDescent="0.25">
      <c r="A454" s="4"/>
      <c r="B454" s="4"/>
      <c r="C454" s="4"/>
      <c r="D454" s="4"/>
      <c r="E454" s="4"/>
      <c r="F454" s="4"/>
      <c r="G454" s="4"/>
    </row>
    <row r="455" spans="1:10" x14ac:dyDescent="0.25">
      <c r="A455" s="4"/>
      <c r="B455" s="4"/>
      <c r="C455" s="4"/>
      <c r="D455" s="4"/>
      <c r="E455" s="4"/>
      <c r="F455" s="4"/>
      <c r="G455" s="4"/>
    </row>
  </sheetData>
  <mergeCells count="450">
    <mergeCell ref="B319:C319"/>
    <mergeCell ref="B320:C320"/>
    <mergeCell ref="B338:C338"/>
    <mergeCell ref="B348:C348"/>
    <mergeCell ref="B349:C349"/>
    <mergeCell ref="B399:C399"/>
    <mergeCell ref="B400:C400"/>
    <mergeCell ref="B401:C401"/>
    <mergeCell ref="B402:C402"/>
    <mergeCell ref="A372:G372"/>
    <mergeCell ref="A375:G375"/>
    <mergeCell ref="B346:C346"/>
    <mergeCell ref="B347:C347"/>
    <mergeCell ref="B329:C329"/>
    <mergeCell ref="B327:C327"/>
    <mergeCell ref="B328:C328"/>
    <mergeCell ref="B331:C331"/>
    <mergeCell ref="B393:C393"/>
    <mergeCell ref="B336:C336"/>
    <mergeCell ref="B368:C368"/>
    <mergeCell ref="B126:C126"/>
    <mergeCell ref="B151:C151"/>
    <mergeCell ref="B183:C183"/>
    <mergeCell ref="B392:C392"/>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A354:G354"/>
    <mergeCell ref="A360:G360"/>
    <mergeCell ref="B316:C316"/>
    <mergeCell ref="B317:C317"/>
    <mergeCell ref="B92:C92"/>
    <mergeCell ref="B432:C432"/>
    <mergeCell ref="B433:C433"/>
    <mergeCell ref="B435:C435"/>
    <mergeCell ref="B337:C337"/>
    <mergeCell ref="B345:C345"/>
    <mergeCell ref="B415:C415"/>
    <mergeCell ref="G451:J451"/>
    <mergeCell ref="B434:C434"/>
    <mergeCell ref="B386:C386"/>
    <mergeCell ref="B394:C394"/>
    <mergeCell ref="B396:C396"/>
    <mergeCell ref="B414:C414"/>
    <mergeCell ref="B418:C418"/>
    <mergeCell ref="B431:C431"/>
    <mergeCell ref="B339:C339"/>
    <mergeCell ref="B340:C340"/>
    <mergeCell ref="B341:C341"/>
    <mergeCell ref="B342:C342"/>
    <mergeCell ref="B343:C343"/>
    <mergeCell ref="B344:C344"/>
    <mergeCell ref="B404:C404"/>
    <mergeCell ref="B352:C352"/>
    <mergeCell ref="B359:C359"/>
    <mergeCell ref="B410:C410"/>
    <mergeCell ref="B395:C395"/>
    <mergeCell ref="B374:C374"/>
    <mergeCell ref="B408:C408"/>
    <mergeCell ref="G452:J452"/>
    <mergeCell ref="G453:J453"/>
    <mergeCell ref="B439:C439"/>
    <mergeCell ref="A442:G442"/>
    <mergeCell ref="A443:G443"/>
    <mergeCell ref="A451:E451"/>
    <mergeCell ref="A452:E452"/>
    <mergeCell ref="B436:C436"/>
    <mergeCell ref="B437:C437"/>
    <mergeCell ref="A444:G444"/>
    <mergeCell ref="A445:G445"/>
    <mergeCell ref="A438:G438"/>
    <mergeCell ref="A440:G440"/>
    <mergeCell ref="A441:G441"/>
    <mergeCell ref="B424:C424"/>
    <mergeCell ref="B409:C409"/>
    <mergeCell ref="B407:C407"/>
    <mergeCell ref="B430:C430"/>
    <mergeCell ref="B304:C304"/>
    <mergeCell ref="B307:C307"/>
    <mergeCell ref="B308:C308"/>
    <mergeCell ref="B309:C309"/>
    <mergeCell ref="B311:C311"/>
    <mergeCell ref="B427:C427"/>
    <mergeCell ref="B429:C429"/>
    <mergeCell ref="B425:C425"/>
    <mergeCell ref="B350:C350"/>
    <mergeCell ref="B420:C420"/>
    <mergeCell ref="B422:C422"/>
    <mergeCell ref="B411:C411"/>
    <mergeCell ref="A426:G426"/>
    <mergeCell ref="A428:G428"/>
    <mergeCell ref="B412:C412"/>
    <mergeCell ref="B423:C423"/>
    <mergeCell ref="B373:C373"/>
    <mergeCell ref="B384:C384"/>
    <mergeCell ref="B385:C385"/>
    <mergeCell ref="B397:C397"/>
    <mergeCell ref="B390:C390"/>
    <mergeCell ref="A378:G378"/>
    <mergeCell ref="A387:G387"/>
    <mergeCell ref="A389:G389"/>
    <mergeCell ref="B157:C157"/>
    <mergeCell ref="A158:G158"/>
    <mergeCell ref="B185:C185"/>
    <mergeCell ref="B190:C190"/>
    <mergeCell ref="B195:C195"/>
    <mergeCell ref="B196:C196"/>
    <mergeCell ref="B229:C229"/>
    <mergeCell ref="B303:C303"/>
    <mergeCell ref="B292:C292"/>
    <mergeCell ref="B293:C293"/>
    <mergeCell ref="B294:C294"/>
    <mergeCell ref="B298:C298"/>
    <mergeCell ref="B299:C299"/>
    <mergeCell ref="B277:C277"/>
    <mergeCell ref="B243:C243"/>
    <mergeCell ref="B254:C254"/>
    <mergeCell ref="B223:C223"/>
    <mergeCell ref="B237:C237"/>
    <mergeCell ref="B241:C241"/>
    <mergeCell ref="B288:C288"/>
    <mergeCell ref="B289:C289"/>
    <mergeCell ref="B290:C290"/>
    <mergeCell ref="B281:C281"/>
    <mergeCell ref="B255:C255"/>
    <mergeCell ref="B312:C312"/>
    <mergeCell ref="B315:C315"/>
    <mergeCell ref="B332:C332"/>
    <mergeCell ref="B333:C333"/>
    <mergeCell ref="B334:C334"/>
    <mergeCell ref="B335:C335"/>
    <mergeCell ref="B403:C403"/>
    <mergeCell ref="B405:C405"/>
    <mergeCell ref="B406:C406"/>
    <mergeCell ref="A351:G351"/>
    <mergeCell ref="A353:G353"/>
    <mergeCell ref="B362:C362"/>
    <mergeCell ref="B369:C369"/>
    <mergeCell ref="B370:C370"/>
    <mergeCell ref="B358:C358"/>
    <mergeCell ref="B314:C314"/>
    <mergeCell ref="B325:C325"/>
    <mergeCell ref="B326:C326"/>
    <mergeCell ref="B321:C321"/>
    <mergeCell ref="B323:C323"/>
    <mergeCell ref="A313:G313"/>
    <mergeCell ref="A398:G398"/>
    <mergeCell ref="B371:C371"/>
    <mergeCell ref="B318:C318"/>
    <mergeCell ref="B305:C305"/>
    <mergeCell ref="B306:C306"/>
    <mergeCell ref="A322:G322"/>
    <mergeCell ref="A324:G324"/>
    <mergeCell ref="B330:C330"/>
    <mergeCell ref="B297:C297"/>
    <mergeCell ref="B295:C295"/>
    <mergeCell ref="B296:C296"/>
    <mergeCell ref="B247:C247"/>
    <mergeCell ref="B248:C248"/>
    <mergeCell ref="B249:C249"/>
    <mergeCell ref="B250:C250"/>
    <mergeCell ref="B253:C253"/>
    <mergeCell ref="B263:C263"/>
    <mergeCell ref="B264:C264"/>
    <mergeCell ref="B282:C282"/>
    <mergeCell ref="B283:C283"/>
    <mergeCell ref="B251:C251"/>
    <mergeCell ref="B300:C300"/>
    <mergeCell ref="B301:C301"/>
    <mergeCell ref="B302:C302"/>
    <mergeCell ref="B265:C265"/>
    <mergeCell ref="B266:C266"/>
    <mergeCell ref="B287:C287"/>
    <mergeCell ref="B252:C252"/>
    <mergeCell ref="B260:C260"/>
    <mergeCell ref="B272:C272"/>
    <mergeCell ref="B273:C273"/>
    <mergeCell ref="B275:C275"/>
    <mergeCell ref="B284:C284"/>
    <mergeCell ref="B238:C238"/>
    <mergeCell ref="B239:C239"/>
    <mergeCell ref="B240:C240"/>
    <mergeCell ref="B242:C242"/>
    <mergeCell ref="B280:C280"/>
    <mergeCell ref="B269:C269"/>
    <mergeCell ref="B270:C270"/>
    <mergeCell ref="B230:C230"/>
    <mergeCell ref="B231:C231"/>
    <mergeCell ref="B232:C232"/>
    <mergeCell ref="B234:C234"/>
    <mergeCell ref="B235:C235"/>
    <mergeCell ref="B236:C236"/>
    <mergeCell ref="B291:C291"/>
    <mergeCell ref="B267:C267"/>
    <mergeCell ref="B268:C268"/>
    <mergeCell ref="B256:C256"/>
    <mergeCell ref="B257:C257"/>
    <mergeCell ref="B258:C258"/>
    <mergeCell ref="B259:C259"/>
    <mergeCell ref="B244:C244"/>
    <mergeCell ref="B245:C245"/>
    <mergeCell ref="B246:C246"/>
    <mergeCell ref="B261:C261"/>
    <mergeCell ref="B262:C262"/>
    <mergeCell ref="B271:C271"/>
    <mergeCell ref="B274:C274"/>
    <mergeCell ref="B276:C276"/>
    <mergeCell ref="B278:C278"/>
    <mergeCell ref="B286:C286"/>
    <mergeCell ref="B279:C279"/>
    <mergeCell ref="B189:C189"/>
    <mergeCell ref="B186:C186"/>
    <mergeCell ref="B187:C187"/>
    <mergeCell ref="B188:C188"/>
    <mergeCell ref="B220:C220"/>
    <mergeCell ref="B221:C221"/>
    <mergeCell ref="B222:C222"/>
    <mergeCell ref="B213:C213"/>
    <mergeCell ref="B214:C214"/>
    <mergeCell ref="B215:C215"/>
    <mergeCell ref="B191:C191"/>
    <mergeCell ref="B192:C192"/>
    <mergeCell ref="B193:C193"/>
    <mergeCell ref="B216:C216"/>
    <mergeCell ref="B219:C219"/>
    <mergeCell ref="B142:C142"/>
    <mergeCell ref="B143:C143"/>
    <mergeCell ref="B144:C144"/>
    <mergeCell ref="B145:C145"/>
    <mergeCell ref="B146:C146"/>
    <mergeCell ref="B147:C147"/>
    <mergeCell ref="B388:C388"/>
    <mergeCell ref="B159:C159"/>
    <mergeCell ref="B161:C161"/>
    <mergeCell ref="B379:C379"/>
    <mergeCell ref="B380:C380"/>
    <mergeCell ref="B381:C381"/>
    <mergeCell ref="B382:C382"/>
    <mergeCell ref="B383:C383"/>
    <mergeCell ref="B164:C164"/>
    <mergeCell ref="B165:C165"/>
    <mergeCell ref="B166:C166"/>
    <mergeCell ref="B167:C167"/>
    <mergeCell ref="B168:C168"/>
    <mergeCell ref="B170:C170"/>
    <mergeCell ref="B163:C163"/>
    <mergeCell ref="B178:C178"/>
    <mergeCell ref="B179:C179"/>
    <mergeCell ref="B180:C180"/>
    <mergeCell ref="B129:C129"/>
    <mergeCell ref="B130:C130"/>
    <mergeCell ref="B122:C122"/>
    <mergeCell ref="B123:C123"/>
    <mergeCell ref="B124:C124"/>
    <mergeCell ref="B125:C125"/>
    <mergeCell ref="B127:C127"/>
    <mergeCell ref="B376:C376"/>
    <mergeCell ref="B136:C136"/>
    <mergeCell ref="B137:C137"/>
    <mergeCell ref="B138:C138"/>
    <mergeCell ref="B139:C139"/>
    <mergeCell ref="B140:C140"/>
    <mergeCell ref="B141:C141"/>
    <mergeCell ref="B131:C131"/>
    <mergeCell ref="B132:C132"/>
    <mergeCell ref="B133:C133"/>
    <mergeCell ref="B134:C134"/>
    <mergeCell ref="B135:C135"/>
    <mergeCell ref="B148:C148"/>
    <mergeCell ref="B149:C149"/>
    <mergeCell ref="B152:C152"/>
    <mergeCell ref="B153:C153"/>
    <mergeCell ref="B154:C154"/>
    <mergeCell ref="B116:C116"/>
    <mergeCell ref="B117:C117"/>
    <mergeCell ref="B118:C118"/>
    <mergeCell ref="B119:C119"/>
    <mergeCell ref="B120:C120"/>
    <mergeCell ref="B121:C121"/>
    <mergeCell ref="B109:C109"/>
    <mergeCell ref="B112:C112"/>
    <mergeCell ref="B115:C115"/>
    <mergeCell ref="B110:C110"/>
    <mergeCell ref="B111:C111"/>
    <mergeCell ref="B113:C113"/>
    <mergeCell ref="B93:C93"/>
    <mergeCell ref="B103:C103"/>
    <mergeCell ref="B104:C104"/>
    <mergeCell ref="B105:C105"/>
    <mergeCell ref="B106:C106"/>
    <mergeCell ref="B107:C107"/>
    <mergeCell ref="B108:C108"/>
    <mergeCell ref="B97:C97"/>
    <mergeCell ref="B99:C99"/>
    <mergeCell ref="B100:C100"/>
    <mergeCell ref="B102:C102"/>
    <mergeCell ref="B95:C95"/>
    <mergeCell ref="B86:C86"/>
    <mergeCell ref="B87:C87"/>
    <mergeCell ref="B355:C355"/>
    <mergeCell ref="B356:C356"/>
    <mergeCell ref="B357:C357"/>
    <mergeCell ref="B80:C80"/>
    <mergeCell ref="B81:C81"/>
    <mergeCell ref="B82:C82"/>
    <mergeCell ref="B83:C83"/>
    <mergeCell ref="B84:C84"/>
    <mergeCell ref="B85:C85"/>
    <mergeCell ref="A89:G89"/>
    <mergeCell ref="A98:G98"/>
    <mergeCell ref="A101:G101"/>
    <mergeCell ref="A114:G114"/>
    <mergeCell ref="A128:G128"/>
    <mergeCell ref="A156:G156"/>
    <mergeCell ref="A194:G194"/>
    <mergeCell ref="A310:G310"/>
    <mergeCell ref="B94:C94"/>
    <mergeCell ref="B96:C96"/>
    <mergeCell ref="B88:C88"/>
    <mergeCell ref="B90:C90"/>
    <mergeCell ref="B91:C91"/>
    <mergeCell ref="B76:C76"/>
    <mergeCell ref="B77:C77"/>
    <mergeCell ref="B78:C78"/>
    <mergeCell ref="B79:C79"/>
    <mergeCell ref="B68:C68"/>
    <mergeCell ref="B69:C69"/>
    <mergeCell ref="B70:C70"/>
    <mergeCell ref="B71:C71"/>
    <mergeCell ref="B72:C72"/>
    <mergeCell ref="B73:C73"/>
    <mergeCell ref="B63:C63"/>
    <mergeCell ref="B64:C64"/>
    <mergeCell ref="B65:C65"/>
    <mergeCell ref="B66:C66"/>
    <mergeCell ref="B67:C67"/>
    <mergeCell ref="B60:C60"/>
    <mergeCell ref="B61:C61"/>
    <mergeCell ref="B74:C74"/>
    <mergeCell ref="B75:C75"/>
    <mergeCell ref="B62:C62"/>
    <mergeCell ref="B58:C58"/>
    <mergeCell ref="B43:C43"/>
    <mergeCell ref="B44:C44"/>
    <mergeCell ref="B45:C45"/>
    <mergeCell ref="B46:C46"/>
    <mergeCell ref="B48:C48"/>
    <mergeCell ref="B49:C49"/>
    <mergeCell ref="A53:G53"/>
    <mergeCell ref="B51:C51"/>
    <mergeCell ref="B52:C52"/>
    <mergeCell ref="B47:C47"/>
    <mergeCell ref="B55:C55"/>
    <mergeCell ref="B56:C56"/>
    <mergeCell ref="B57:C57"/>
    <mergeCell ref="B23:C23"/>
    <mergeCell ref="B26:C26"/>
    <mergeCell ref="B27:C27"/>
    <mergeCell ref="B40:C40"/>
    <mergeCell ref="B37:C37"/>
    <mergeCell ref="B33:C33"/>
    <mergeCell ref="B41:C41"/>
    <mergeCell ref="B42:C42"/>
    <mergeCell ref="B34:C34"/>
    <mergeCell ref="B36:C36"/>
    <mergeCell ref="B38:C38"/>
    <mergeCell ref="B39:C39"/>
    <mergeCell ref="A35:G35"/>
    <mergeCell ref="B50:C50"/>
    <mergeCell ref="A54:G54"/>
    <mergeCell ref="A9:J9"/>
    <mergeCell ref="B10:C10"/>
    <mergeCell ref="B11:C11"/>
    <mergeCell ref="B12:C12"/>
    <mergeCell ref="A6:J6"/>
    <mergeCell ref="A7:J7"/>
    <mergeCell ref="A8:J8"/>
    <mergeCell ref="B31:C31"/>
    <mergeCell ref="B32:C32"/>
    <mergeCell ref="B29:C29"/>
    <mergeCell ref="B28:C28"/>
    <mergeCell ref="B30:C30"/>
    <mergeCell ref="B14:C14"/>
    <mergeCell ref="B15:C15"/>
    <mergeCell ref="B16:C16"/>
    <mergeCell ref="B17:C17"/>
    <mergeCell ref="B18:C18"/>
    <mergeCell ref="B19:C19"/>
    <mergeCell ref="B13:C13"/>
    <mergeCell ref="B285:C285"/>
    <mergeCell ref="F1:J1"/>
    <mergeCell ref="A1:E1"/>
    <mergeCell ref="B59:C59"/>
    <mergeCell ref="B363:C363"/>
    <mergeCell ref="B364:C364"/>
    <mergeCell ref="B365:C365"/>
    <mergeCell ref="B366:C366"/>
    <mergeCell ref="B367:C367"/>
    <mergeCell ref="B160:C160"/>
    <mergeCell ref="B162:C162"/>
    <mergeCell ref="B169:C169"/>
    <mergeCell ref="B174:C174"/>
    <mergeCell ref="B217:C217"/>
    <mergeCell ref="B218:C218"/>
    <mergeCell ref="B233:C233"/>
    <mergeCell ref="F2:J2"/>
    <mergeCell ref="F3:J3"/>
    <mergeCell ref="F4:J4"/>
    <mergeCell ref="B20:C20"/>
    <mergeCell ref="B21:C21"/>
    <mergeCell ref="B22:C22"/>
    <mergeCell ref="B24:C24"/>
    <mergeCell ref="B25:C25"/>
    <mergeCell ref="B150:C150"/>
    <mergeCell ref="B155:C155"/>
    <mergeCell ref="B391:C391"/>
    <mergeCell ref="B361:C361"/>
    <mergeCell ref="B377:C377"/>
    <mergeCell ref="A419:G419"/>
    <mergeCell ref="A421:G421"/>
    <mergeCell ref="B413:C413"/>
    <mergeCell ref="B417:C417"/>
    <mergeCell ref="B416:C416"/>
    <mergeCell ref="B184:C184"/>
    <mergeCell ref="B224:C224"/>
    <mergeCell ref="B225:C225"/>
    <mergeCell ref="B226:C226"/>
    <mergeCell ref="B227:C227"/>
    <mergeCell ref="B228:C228"/>
    <mergeCell ref="B181:C181"/>
    <mergeCell ref="B182:C182"/>
    <mergeCell ref="B171:C171"/>
    <mergeCell ref="B172:C172"/>
    <mergeCell ref="B173:C173"/>
    <mergeCell ref="B175:C175"/>
    <mergeCell ref="B176:C176"/>
    <mergeCell ref="B177:C177"/>
  </mergeCells>
  <pageMargins left="0.196850393700787" right="0.196850393700787" top="0.74803149606299202" bottom="0.74803149606299202" header="0.31496062992126" footer="0.31496062992126"/>
  <pageSetup orientation="landscape" r:id="rId1"/>
  <headerFooter>
    <oddFooter>&amp;LF-PS-30-11,ED.I,REV.0&amp;C&amp;P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K33" sqref="K33"/>
    </sheetView>
  </sheetViews>
  <sheetFormatPr defaultRowHeight="15" x14ac:dyDescent="0.25"/>
  <cols>
    <col min="1" max="1" width="9.5703125" customWidth="1"/>
    <col min="3" max="3" width="9.28515625" customWidth="1"/>
    <col min="4" max="4" width="12.28515625" customWidth="1"/>
    <col min="5" max="5" width="24.7109375" customWidth="1"/>
    <col min="6" max="6" width="11.28515625" bestFit="1" customWidth="1"/>
    <col min="7" max="7" width="23" customWidth="1"/>
    <col min="8" max="8" width="12" customWidth="1"/>
    <col min="9" max="9" width="11.42578125" customWidth="1"/>
    <col min="10" max="10" width="11.85546875" bestFit="1" customWidth="1"/>
  </cols>
  <sheetData>
    <row r="1" spans="1:10" ht="15" customHeight="1" x14ac:dyDescent="0.25">
      <c r="A1" s="89" t="s">
        <v>262</v>
      </c>
      <c r="B1" s="89"/>
      <c r="C1" s="89"/>
      <c r="D1" s="89"/>
      <c r="E1" s="89"/>
      <c r="F1" s="88" t="s">
        <v>333</v>
      </c>
      <c r="G1" s="88"/>
      <c r="H1" s="88"/>
      <c r="I1" s="88"/>
      <c r="J1" s="88"/>
    </row>
    <row r="2" spans="1:10" ht="15" customHeight="1" x14ac:dyDescent="0.25">
      <c r="A2" s="4"/>
      <c r="B2" s="4"/>
      <c r="C2" s="5" t="s">
        <v>0</v>
      </c>
      <c r="D2" s="5"/>
      <c r="E2" s="5"/>
      <c r="F2" s="90" t="s">
        <v>404</v>
      </c>
      <c r="G2" s="90"/>
      <c r="H2" s="90"/>
      <c r="I2" s="90"/>
      <c r="J2" s="90"/>
    </row>
    <row r="3" spans="1:10" x14ac:dyDescent="0.25">
      <c r="A3" s="4"/>
      <c r="B3" s="4"/>
      <c r="C3" s="5"/>
      <c r="D3" s="5"/>
      <c r="E3" s="5"/>
      <c r="F3" s="91" t="s">
        <v>402</v>
      </c>
      <c r="G3" s="91"/>
      <c r="H3" s="91"/>
      <c r="I3" s="91"/>
      <c r="J3" s="91"/>
    </row>
    <row r="4" spans="1:10" x14ac:dyDescent="0.25">
      <c r="A4" s="4"/>
      <c r="B4" s="4"/>
      <c r="C4" s="5"/>
      <c r="D4" s="5"/>
      <c r="E4" s="5"/>
      <c r="F4" s="91" t="s">
        <v>403</v>
      </c>
      <c r="G4" s="91"/>
      <c r="H4" s="91"/>
      <c r="I4" s="91"/>
      <c r="J4" s="91"/>
    </row>
    <row r="5" spans="1:10" x14ac:dyDescent="0.25">
      <c r="A5" s="4"/>
      <c r="B5" s="4"/>
      <c r="C5" s="4"/>
      <c r="D5" s="4"/>
      <c r="E5" s="4"/>
      <c r="F5" s="4"/>
      <c r="G5" s="4"/>
      <c r="H5" s="4"/>
      <c r="I5" s="4"/>
      <c r="J5" s="4"/>
    </row>
    <row r="6" spans="1:10" x14ac:dyDescent="0.25">
      <c r="A6" s="90" t="s">
        <v>326</v>
      </c>
      <c r="B6" s="90"/>
      <c r="C6" s="90"/>
      <c r="D6" s="90"/>
      <c r="E6" s="90"/>
      <c r="F6" s="90"/>
      <c r="G6" s="90"/>
      <c r="H6" s="90"/>
      <c r="I6" s="90"/>
      <c r="J6" s="90"/>
    </row>
    <row r="7" spans="1:10" x14ac:dyDescent="0.25">
      <c r="A7" s="95" t="s">
        <v>401</v>
      </c>
      <c r="B7" s="90"/>
      <c r="C7" s="90"/>
      <c r="D7" s="90"/>
      <c r="E7" s="90"/>
      <c r="F7" s="90"/>
      <c r="G7" s="90"/>
      <c r="H7" s="90"/>
      <c r="I7" s="90"/>
      <c r="J7" s="90"/>
    </row>
    <row r="8" spans="1:10" x14ac:dyDescent="0.25">
      <c r="A8" s="90" t="s">
        <v>334</v>
      </c>
      <c r="B8" s="90"/>
      <c r="C8" s="90"/>
      <c r="D8" s="90"/>
      <c r="E8" s="90"/>
      <c r="F8" s="90"/>
      <c r="G8" s="90"/>
      <c r="H8" s="90"/>
      <c r="I8" s="90"/>
      <c r="J8" s="90"/>
    </row>
    <row r="9" spans="1:10" x14ac:dyDescent="0.25">
      <c r="A9" s="61"/>
      <c r="B9" s="61"/>
      <c r="C9" s="61"/>
      <c r="D9" s="61"/>
      <c r="E9" s="61"/>
      <c r="F9" s="61"/>
      <c r="G9" s="61"/>
      <c r="H9" s="61"/>
      <c r="I9" s="61"/>
      <c r="J9" s="61"/>
    </row>
    <row r="10" spans="1:10" x14ac:dyDescent="0.25">
      <c r="A10" s="61"/>
      <c r="B10" s="61"/>
      <c r="C10" s="61"/>
      <c r="D10" s="61"/>
      <c r="E10" s="61"/>
      <c r="F10" s="61"/>
      <c r="G10" s="61"/>
      <c r="H10" s="61"/>
      <c r="I10" s="61"/>
      <c r="J10" s="61"/>
    </row>
    <row r="11" spans="1:10" x14ac:dyDescent="0.25">
      <c r="A11" s="123" t="s">
        <v>0</v>
      </c>
      <c r="B11" s="123"/>
      <c r="C11" s="123"/>
      <c r="D11" s="123"/>
      <c r="E11" s="123"/>
      <c r="F11" s="123"/>
      <c r="G11" s="123"/>
      <c r="H11" s="123"/>
      <c r="I11" s="123"/>
      <c r="J11" s="123"/>
    </row>
    <row r="12" spans="1:10" ht="71.25" x14ac:dyDescent="0.25">
      <c r="A12" s="7" t="s">
        <v>1</v>
      </c>
      <c r="B12" s="124" t="s">
        <v>2</v>
      </c>
      <c r="C12" s="125"/>
      <c r="D12" s="7" t="s">
        <v>3</v>
      </c>
      <c r="E12" s="7" t="s">
        <v>4</v>
      </c>
      <c r="F12" s="7" t="s">
        <v>5</v>
      </c>
      <c r="G12" s="7" t="s">
        <v>6</v>
      </c>
      <c r="H12" s="7" t="s">
        <v>332</v>
      </c>
      <c r="I12" s="7" t="s">
        <v>330</v>
      </c>
      <c r="J12" s="7" t="s">
        <v>331</v>
      </c>
    </row>
    <row r="13" spans="1:10" s="1" customFormat="1" ht="30" x14ac:dyDescent="0.25">
      <c r="A13" s="6" t="s">
        <v>7</v>
      </c>
      <c r="B13" s="82" t="s">
        <v>41</v>
      </c>
      <c r="C13" s="83"/>
      <c r="D13" s="6" t="s">
        <v>42</v>
      </c>
      <c r="E13" s="6" t="s">
        <v>282</v>
      </c>
      <c r="F13" s="6"/>
      <c r="G13" s="6"/>
      <c r="H13" s="8">
        <v>75019000</v>
      </c>
      <c r="I13" s="8">
        <v>76125000</v>
      </c>
      <c r="J13" s="8">
        <v>74076178</v>
      </c>
    </row>
    <row r="14" spans="1:10" s="1" customFormat="1" x14ac:dyDescent="0.25">
      <c r="A14" s="96" t="s">
        <v>342</v>
      </c>
      <c r="B14" s="97"/>
      <c r="C14" s="97"/>
      <c r="D14" s="97"/>
      <c r="E14" s="97"/>
      <c r="F14" s="97"/>
      <c r="G14" s="98"/>
      <c r="H14" s="19">
        <f>H13</f>
        <v>75019000</v>
      </c>
      <c r="I14" s="19">
        <f t="shared" ref="I14:J14" si="0">I13</f>
        <v>76125000</v>
      </c>
      <c r="J14" s="19">
        <f t="shared" si="0"/>
        <v>74076178</v>
      </c>
    </row>
    <row r="15" spans="1:10" s="1" customFormat="1" x14ac:dyDescent="0.25">
      <c r="A15" s="99" t="s">
        <v>308</v>
      </c>
      <c r="B15" s="100"/>
      <c r="C15" s="100"/>
      <c r="D15" s="100"/>
      <c r="E15" s="100"/>
      <c r="F15" s="100"/>
      <c r="G15" s="101"/>
      <c r="H15" s="9">
        <f>SUM(H13)</f>
        <v>75019000</v>
      </c>
      <c r="I15" s="9">
        <f>SUM(I13)</f>
        <v>76125000</v>
      </c>
      <c r="J15" s="9">
        <f>SUM(J13)</f>
        <v>74076178</v>
      </c>
    </row>
    <row r="16" spans="1:10" s="69" customFormat="1" ht="30" x14ac:dyDescent="0.25">
      <c r="A16" s="70" t="s">
        <v>72</v>
      </c>
      <c r="B16" s="82" t="s">
        <v>41</v>
      </c>
      <c r="C16" s="83"/>
      <c r="D16" s="70">
        <v>660601</v>
      </c>
      <c r="E16" s="70" t="s">
        <v>191</v>
      </c>
      <c r="F16" s="70">
        <v>710102</v>
      </c>
      <c r="G16" s="70" t="s">
        <v>413</v>
      </c>
      <c r="H16" s="76">
        <v>18579000</v>
      </c>
      <c r="I16" s="76">
        <v>18579000</v>
      </c>
      <c r="J16" s="76">
        <v>17707200</v>
      </c>
    </row>
    <row r="17" spans="1:10" s="69" customFormat="1" x14ac:dyDescent="0.25">
      <c r="A17" s="85" t="s">
        <v>350</v>
      </c>
      <c r="B17" s="86"/>
      <c r="C17" s="86"/>
      <c r="D17" s="86"/>
      <c r="E17" s="86"/>
      <c r="F17" s="86"/>
      <c r="G17" s="115"/>
      <c r="H17" s="76">
        <f>SUM(H16)</f>
        <v>18579000</v>
      </c>
      <c r="I17" s="76">
        <f t="shared" ref="I17:J17" si="1">SUM(I16)</f>
        <v>18579000</v>
      </c>
      <c r="J17" s="76">
        <f t="shared" si="1"/>
        <v>17707200</v>
      </c>
    </row>
    <row r="18" spans="1:10" s="1" customFormat="1" ht="30" x14ac:dyDescent="0.25">
      <c r="A18" s="6" t="s">
        <v>72</v>
      </c>
      <c r="B18" s="82" t="s">
        <v>41</v>
      </c>
      <c r="C18" s="83"/>
      <c r="D18" s="6">
        <v>840301</v>
      </c>
      <c r="E18" s="6" t="s">
        <v>239</v>
      </c>
      <c r="F18" s="6">
        <v>710101</v>
      </c>
      <c r="G18" s="6" t="s">
        <v>127</v>
      </c>
      <c r="H18" s="8">
        <v>56440000</v>
      </c>
      <c r="I18" s="8">
        <v>57546000</v>
      </c>
      <c r="J18" s="8">
        <v>56368976</v>
      </c>
    </row>
    <row r="19" spans="1:10" s="69" customFormat="1" x14ac:dyDescent="0.25">
      <c r="A19" s="85" t="s">
        <v>357</v>
      </c>
      <c r="B19" s="86"/>
      <c r="C19" s="86"/>
      <c r="D19" s="86"/>
      <c r="E19" s="86"/>
      <c r="F19" s="86"/>
      <c r="G19" s="87"/>
      <c r="H19" s="76">
        <f>SUM(H18)</f>
        <v>56440000</v>
      </c>
      <c r="I19" s="76">
        <f t="shared" ref="I19:J19" si="2">SUM(I18)</f>
        <v>57546000</v>
      </c>
      <c r="J19" s="76">
        <f t="shared" si="2"/>
        <v>56368976</v>
      </c>
    </row>
    <row r="20" spans="1:10" s="1" customFormat="1" x14ac:dyDescent="0.25">
      <c r="A20" s="96" t="s">
        <v>342</v>
      </c>
      <c r="B20" s="97"/>
      <c r="C20" s="97"/>
      <c r="D20" s="97"/>
      <c r="E20" s="97"/>
      <c r="F20" s="97"/>
      <c r="G20" s="98"/>
      <c r="H20" s="19">
        <f>H17+H19</f>
        <v>75019000</v>
      </c>
      <c r="I20" s="19">
        <f t="shared" ref="I20:J20" si="3">I17+I19</f>
        <v>76125000</v>
      </c>
      <c r="J20" s="19">
        <f t="shared" si="3"/>
        <v>74076176</v>
      </c>
    </row>
    <row r="21" spans="1:10" s="1" customFormat="1" x14ac:dyDescent="0.25">
      <c r="A21" s="99" t="s">
        <v>317</v>
      </c>
      <c r="B21" s="100"/>
      <c r="C21" s="100"/>
      <c r="D21" s="100"/>
      <c r="E21" s="100"/>
      <c r="F21" s="100"/>
      <c r="G21" s="101"/>
      <c r="H21" s="9">
        <f>SUM(H18:H18)</f>
        <v>56440000</v>
      </c>
      <c r="I21" s="9">
        <f>SUM(I18:I18)</f>
        <v>57546000</v>
      </c>
      <c r="J21" s="9">
        <f>SUM(J18:J18)</f>
        <v>56368976</v>
      </c>
    </row>
    <row r="22" spans="1:10" s="1" customFormat="1" x14ac:dyDescent="0.25">
      <c r="A22" s="116" t="s">
        <v>359</v>
      </c>
      <c r="B22" s="116"/>
      <c r="C22" s="116"/>
      <c r="D22" s="116"/>
      <c r="E22" s="116"/>
      <c r="F22" s="116"/>
      <c r="G22" s="116"/>
      <c r="H22" s="27">
        <f>H15-H21</f>
        <v>18579000</v>
      </c>
      <c r="I22" s="27">
        <f>I15-I21</f>
        <v>18579000</v>
      </c>
      <c r="J22" s="27">
        <f>J15-J21</f>
        <v>17707202</v>
      </c>
    </row>
    <row r="23" spans="1:10" s="1" customFormat="1" x14ac:dyDescent="0.25">
      <c r="A23" s="96" t="s">
        <v>342</v>
      </c>
      <c r="B23" s="97"/>
      <c r="C23" s="97"/>
      <c r="D23" s="97"/>
      <c r="E23" s="97"/>
      <c r="F23" s="97"/>
      <c r="G23" s="98"/>
      <c r="H23" s="30">
        <f>H14-H20</f>
        <v>0</v>
      </c>
      <c r="I23" s="30">
        <f>I14-I20</f>
        <v>0</v>
      </c>
      <c r="J23" s="30">
        <f>J14-J20</f>
        <v>2</v>
      </c>
    </row>
    <row r="24" spans="1:10" s="1" customFormat="1" x14ac:dyDescent="0.25">
      <c r="A24" s="32"/>
      <c r="B24" s="32"/>
      <c r="C24" s="32"/>
      <c r="D24" s="32"/>
      <c r="E24" s="32"/>
      <c r="F24" s="32"/>
      <c r="G24" s="32"/>
      <c r="H24" s="62"/>
      <c r="I24" s="62"/>
      <c r="J24" s="62"/>
    </row>
    <row r="26" spans="1:10" x14ac:dyDescent="0.25">
      <c r="A26" s="90" t="s">
        <v>328</v>
      </c>
      <c r="B26" s="90"/>
      <c r="C26" s="90"/>
      <c r="D26" s="90"/>
      <c r="E26" s="31"/>
      <c r="F26" s="4"/>
      <c r="G26" s="4"/>
      <c r="H26" s="4"/>
      <c r="I26" s="4"/>
      <c r="J26" s="4"/>
    </row>
    <row r="27" spans="1:10" x14ac:dyDescent="0.25">
      <c r="A27" s="90" t="s">
        <v>388</v>
      </c>
      <c r="B27" s="90"/>
      <c r="C27" s="90"/>
      <c r="D27" s="90"/>
      <c r="E27" s="31"/>
      <c r="F27" s="4"/>
      <c r="G27" s="90" t="s">
        <v>329</v>
      </c>
      <c r="H27" s="90"/>
      <c r="I27" s="90"/>
      <c r="J27" s="90"/>
    </row>
    <row r="28" spans="1:10" x14ac:dyDescent="0.25">
      <c r="A28" s="4"/>
      <c r="B28" s="4"/>
      <c r="C28" s="4"/>
      <c r="D28" s="4"/>
      <c r="E28" s="4"/>
      <c r="F28" s="4"/>
      <c r="G28" s="90" t="s">
        <v>371</v>
      </c>
      <c r="H28" s="90"/>
      <c r="I28" s="90"/>
      <c r="J28" s="90"/>
    </row>
    <row r="29" spans="1:10" x14ac:dyDescent="0.25">
      <c r="A29" s="4"/>
      <c r="B29" s="4"/>
      <c r="C29" s="4"/>
      <c r="D29" s="4"/>
      <c r="E29" s="4"/>
      <c r="F29" s="4"/>
      <c r="G29" s="90" t="s">
        <v>416</v>
      </c>
      <c r="H29" s="90"/>
      <c r="I29" s="90"/>
      <c r="J29" s="90"/>
    </row>
    <row r="30" spans="1:10" x14ac:dyDescent="0.25">
      <c r="A30" s="4"/>
      <c r="B30" s="4"/>
      <c r="C30" s="4"/>
      <c r="D30" s="4"/>
      <c r="E30" s="4"/>
      <c r="F30" s="4"/>
    </row>
  </sheetData>
  <mergeCells count="26">
    <mergeCell ref="G29:J29"/>
    <mergeCell ref="A15:G15"/>
    <mergeCell ref="A26:D26"/>
    <mergeCell ref="A27:D27"/>
    <mergeCell ref="G27:J27"/>
    <mergeCell ref="G28:J28"/>
    <mergeCell ref="B16:C16"/>
    <mergeCell ref="A17:G17"/>
    <mergeCell ref="A19:G19"/>
    <mergeCell ref="A14:G14"/>
    <mergeCell ref="A20:G20"/>
    <mergeCell ref="A23:G23"/>
    <mergeCell ref="A6:J6"/>
    <mergeCell ref="A7:J7"/>
    <mergeCell ref="B18:C18"/>
    <mergeCell ref="A21:G21"/>
    <mergeCell ref="A22:G22"/>
    <mergeCell ref="A11:J11"/>
    <mergeCell ref="B12:C12"/>
    <mergeCell ref="B13:C13"/>
    <mergeCell ref="F2:J2"/>
    <mergeCell ref="F3:J3"/>
    <mergeCell ref="F4:J4"/>
    <mergeCell ref="F1:J1"/>
    <mergeCell ref="A8:J8"/>
    <mergeCell ref="A1:E1"/>
  </mergeCells>
  <pageMargins left="0.196850393700787" right="0.196850393700787" top="0.23622047244094499" bottom="0.74803149606299202" header="0.31496062992126" footer="0.31496062992126"/>
  <pageSetup orientation="landscape" r:id="rId1"/>
  <headerFooter>
    <oddFooter>&amp;LF-PS-30-11,ED.I,REV.0&amp;C&amp;P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H27" sqref="H27"/>
    </sheetView>
  </sheetViews>
  <sheetFormatPr defaultRowHeight="15" x14ac:dyDescent="0.25"/>
  <cols>
    <col min="1" max="1" width="9.85546875" customWidth="1"/>
    <col min="3" max="3" width="8.42578125" customWidth="1"/>
    <col min="4" max="4" width="11.85546875" customWidth="1"/>
    <col min="5" max="5" width="23" customWidth="1"/>
    <col min="6" max="6" width="11.140625" customWidth="1"/>
    <col min="7" max="7" width="22.28515625" customWidth="1"/>
    <col min="8" max="10" width="10.7109375" bestFit="1" customWidth="1"/>
  </cols>
  <sheetData>
    <row r="1" spans="1:10" ht="15" customHeight="1" x14ac:dyDescent="0.25">
      <c r="A1" s="89" t="s">
        <v>262</v>
      </c>
      <c r="B1" s="89"/>
      <c r="C1" s="89"/>
      <c r="D1" s="89"/>
      <c r="E1" s="89"/>
      <c r="F1" s="88" t="s">
        <v>335</v>
      </c>
      <c r="G1" s="88"/>
      <c r="H1" s="88"/>
      <c r="I1" s="88"/>
      <c r="J1" s="88"/>
    </row>
    <row r="2" spans="1:10" ht="15" customHeight="1" x14ac:dyDescent="0.25">
      <c r="A2" s="4"/>
      <c r="B2" s="4"/>
      <c r="C2" s="5" t="s">
        <v>0</v>
      </c>
      <c r="D2" s="5"/>
      <c r="E2" s="5"/>
      <c r="F2" s="90" t="s">
        <v>404</v>
      </c>
      <c r="G2" s="90"/>
      <c r="H2" s="90"/>
      <c r="I2" s="90"/>
      <c r="J2" s="90"/>
    </row>
    <row r="3" spans="1:10" x14ac:dyDescent="0.25">
      <c r="A3" s="4"/>
      <c r="B3" s="4"/>
      <c r="C3" s="4"/>
      <c r="D3" s="4"/>
      <c r="E3" s="4"/>
      <c r="F3" s="91" t="s">
        <v>402</v>
      </c>
      <c r="G3" s="91"/>
      <c r="H3" s="91"/>
      <c r="I3" s="91"/>
      <c r="J3" s="91"/>
    </row>
    <row r="4" spans="1:10" x14ac:dyDescent="0.25">
      <c r="A4" s="4"/>
      <c r="B4" s="4"/>
      <c r="C4" s="4"/>
      <c r="D4" s="4"/>
      <c r="E4" s="4"/>
      <c r="F4" s="91" t="s">
        <v>403</v>
      </c>
      <c r="G4" s="91"/>
      <c r="H4" s="91"/>
      <c r="I4" s="91"/>
      <c r="J4" s="91"/>
    </row>
    <row r="5" spans="1:10" s="65" customFormat="1" x14ac:dyDescent="0.25">
      <c r="A5" s="66"/>
      <c r="B5" s="66"/>
      <c r="C5" s="66"/>
      <c r="D5" s="66"/>
      <c r="E5" s="66"/>
      <c r="F5" s="66"/>
      <c r="G5" s="66"/>
      <c r="H5" s="66"/>
      <c r="I5" s="66"/>
      <c r="J5" s="66"/>
    </row>
    <row r="6" spans="1:10" s="65" customFormat="1" x14ac:dyDescent="0.25">
      <c r="A6" s="66"/>
      <c r="B6" s="66"/>
      <c r="C6" s="66"/>
      <c r="D6" s="66"/>
      <c r="E6" s="66"/>
      <c r="F6" s="66"/>
      <c r="G6" s="66"/>
      <c r="H6" s="66"/>
      <c r="I6" s="66"/>
      <c r="J6" s="66"/>
    </row>
    <row r="7" spans="1:10" s="65" customFormat="1" x14ac:dyDescent="0.25">
      <c r="A7" s="66"/>
      <c r="B7" s="66"/>
      <c r="C7" s="66"/>
      <c r="D7" s="66"/>
      <c r="E7" s="66"/>
      <c r="F7" s="66"/>
      <c r="G7" s="66"/>
      <c r="H7" s="66"/>
      <c r="I7" s="66"/>
      <c r="J7" s="66"/>
    </row>
    <row r="8" spans="1:10" x14ac:dyDescent="0.25">
      <c r="A8" s="90" t="s">
        <v>326</v>
      </c>
      <c r="B8" s="90"/>
      <c r="C8" s="90"/>
      <c r="D8" s="90"/>
      <c r="E8" s="90"/>
      <c r="F8" s="90"/>
      <c r="G8" s="90"/>
      <c r="H8" s="90"/>
      <c r="I8" s="90"/>
      <c r="J8" s="90"/>
    </row>
    <row r="9" spans="1:10" x14ac:dyDescent="0.25">
      <c r="A9" s="95" t="s">
        <v>401</v>
      </c>
      <c r="B9" s="90"/>
      <c r="C9" s="90"/>
      <c r="D9" s="90"/>
      <c r="E9" s="90"/>
      <c r="F9" s="90"/>
      <c r="G9" s="90"/>
      <c r="H9" s="90"/>
      <c r="I9" s="90"/>
      <c r="J9" s="90"/>
    </row>
    <row r="10" spans="1:10" x14ac:dyDescent="0.25">
      <c r="A10" s="90" t="s">
        <v>336</v>
      </c>
      <c r="B10" s="90"/>
      <c r="C10" s="90"/>
      <c r="D10" s="90"/>
      <c r="E10" s="90"/>
      <c r="F10" s="90"/>
      <c r="G10" s="90"/>
      <c r="H10" s="90"/>
      <c r="I10" s="90"/>
      <c r="J10" s="90"/>
    </row>
    <row r="11" spans="1:10" x14ac:dyDescent="0.25">
      <c r="A11" s="61"/>
      <c r="B11" s="61"/>
      <c r="C11" s="61"/>
      <c r="D11" s="61"/>
      <c r="E11" s="61"/>
      <c r="F11" s="61"/>
      <c r="G11" s="61"/>
      <c r="H11" s="61"/>
      <c r="I11" s="61"/>
      <c r="J11" s="61"/>
    </row>
    <row r="12" spans="1:10" x14ac:dyDescent="0.25">
      <c r="A12" s="92"/>
      <c r="B12" s="92"/>
      <c r="C12" s="92"/>
      <c r="D12" s="92"/>
      <c r="E12" s="92"/>
      <c r="F12" s="92"/>
      <c r="G12" s="92"/>
      <c r="H12" s="92"/>
      <c r="I12" s="92"/>
      <c r="J12" s="92"/>
    </row>
    <row r="13" spans="1:10" ht="71.25" x14ac:dyDescent="0.25">
      <c r="A13" s="7" t="s">
        <v>1</v>
      </c>
      <c r="B13" s="124" t="s">
        <v>2</v>
      </c>
      <c r="C13" s="125"/>
      <c r="D13" s="7" t="s">
        <v>3</v>
      </c>
      <c r="E13" s="7" t="s">
        <v>4</v>
      </c>
      <c r="F13" s="7" t="s">
        <v>5</v>
      </c>
      <c r="G13" s="7" t="s">
        <v>6</v>
      </c>
      <c r="H13" s="7" t="s">
        <v>332</v>
      </c>
      <c r="I13" s="7" t="s">
        <v>330</v>
      </c>
      <c r="J13" s="7" t="s">
        <v>331</v>
      </c>
    </row>
    <row r="14" spans="1:10" s="68" customFormat="1" ht="90" x14ac:dyDescent="0.25">
      <c r="A14" s="70" t="s">
        <v>7</v>
      </c>
      <c r="B14" s="82" t="s">
        <v>43</v>
      </c>
      <c r="C14" s="83"/>
      <c r="D14" s="70">
        <v>427500</v>
      </c>
      <c r="E14" s="70" t="s">
        <v>407</v>
      </c>
      <c r="F14" s="70"/>
      <c r="G14" s="70"/>
      <c r="H14" s="76">
        <v>1030200</v>
      </c>
      <c r="I14" s="76">
        <v>1075600</v>
      </c>
      <c r="J14" s="76">
        <v>116673.55</v>
      </c>
    </row>
    <row r="15" spans="1:10" s="69" customFormat="1" ht="31.5" customHeight="1" x14ac:dyDescent="0.25">
      <c r="A15" s="70" t="s">
        <v>7</v>
      </c>
      <c r="B15" s="82" t="s">
        <v>43</v>
      </c>
      <c r="C15" s="83"/>
      <c r="D15" s="70">
        <v>481503</v>
      </c>
      <c r="E15" s="70" t="s">
        <v>44</v>
      </c>
      <c r="F15" s="70"/>
      <c r="G15" s="70"/>
      <c r="H15" s="76">
        <v>12400</v>
      </c>
      <c r="I15" s="76">
        <v>12400</v>
      </c>
      <c r="J15" s="76">
        <v>12366</v>
      </c>
    </row>
    <row r="16" spans="1:10" s="69" customFormat="1" ht="30.75" customHeight="1" x14ac:dyDescent="0.25">
      <c r="A16" s="70" t="s">
        <v>7</v>
      </c>
      <c r="B16" s="82" t="s">
        <v>43</v>
      </c>
      <c r="C16" s="83"/>
      <c r="D16" s="70">
        <v>483103</v>
      </c>
      <c r="E16" s="70" t="s">
        <v>44</v>
      </c>
      <c r="F16" s="70"/>
      <c r="G16" s="70"/>
      <c r="H16" s="76">
        <v>5838100</v>
      </c>
      <c r="I16" s="76">
        <v>6094700</v>
      </c>
      <c r="J16" s="76">
        <v>1117479</v>
      </c>
    </row>
    <row r="17" spans="1:10" s="1" customFormat="1" x14ac:dyDescent="0.25">
      <c r="A17" s="96" t="s">
        <v>379</v>
      </c>
      <c r="B17" s="97"/>
      <c r="C17" s="97"/>
      <c r="D17" s="97"/>
      <c r="E17" s="97"/>
      <c r="F17" s="97"/>
      <c r="G17" s="98"/>
      <c r="H17" s="19">
        <f>SUM(H14:H16)</f>
        <v>6880700</v>
      </c>
      <c r="I17" s="19">
        <f t="shared" ref="I17:J17" si="0">SUM(I14:I16)</f>
        <v>7182700</v>
      </c>
      <c r="J17" s="19">
        <f t="shared" si="0"/>
        <v>1246518.55</v>
      </c>
    </row>
    <row r="18" spans="1:10" s="1" customFormat="1" x14ac:dyDescent="0.25">
      <c r="A18" s="99" t="s">
        <v>309</v>
      </c>
      <c r="B18" s="100"/>
      <c r="C18" s="100"/>
      <c r="D18" s="100"/>
      <c r="E18" s="100"/>
      <c r="F18" s="100"/>
      <c r="G18" s="101"/>
      <c r="H18" s="9">
        <f>H17</f>
        <v>6880700</v>
      </c>
      <c r="I18" s="9">
        <f t="shared" ref="I18:J18" si="1">I17</f>
        <v>7182700</v>
      </c>
      <c r="J18" s="9">
        <f t="shared" si="1"/>
        <v>1246518.55</v>
      </c>
    </row>
    <row r="19" spans="1:10" s="69" customFormat="1" ht="30" x14ac:dyDescent="0.25">
      <c r="A19" s="70" t="s">
        <v>72</v>
      </c>
      <c r="B19" s="82" t="s">
        <v>43</v>
      </c>
      <c r="C19" s="83"/>
      <c r="D19" s="70">
        <v>545000</v>
      </c>
      <c r="E19" s="70" t="s">
        <v>414</v>
      </c>
      <c r="F19" s="70">
        <v>583101</v>
      </c>
      <c r="G19" s="70" t="s">
        <v>411</v>
      </c>
      <c r="H19" s="76">
        <v>0</v>
      </c>
      <c r="I19" s="76">
        <v>19000</v>
      </c>
      <c r="J19" s="76">
        <v>14652</v>
      </c>
    </row>
    <row r="20" spans="1:10" s="69" customFormat="1" ht="30" x14ac:dyDescent="0.25">
      <c r="A20" s="70" t="s">
        <v>72</v>
      </c>
      <c r="B20" s="82" t="s">
        <v>43</v>
      </c>
      <c r="C20" s="83"/>
      <c r="D20" s="70">
        <v>545000</v>
      </c>
      <c r="E20" s="70" t="s">
        <v>414</v>
      </c>
      <c r="F20" s="70">
        <v>583102</v>
      </c>
      <c r="G20" s="70" t="s">
        <v>378</v>
      </c>
      <c r="H20" s="76">
        <v>0</v>
      </c>
      <c r="I20" s="76">
        <v>107000</v>
      </c>
      <c r="J20" s="76">
        <v>83031</v>
      </c>
    </row>
    <row r="21" spans="1:10" s="69" customFormat="1" x14ac:dyDescent="0.25">
      <c r="A21" s="85" t="s">
        <v>345</v>
      </c>
      <c r="B21" s="86"/>
      <c r="C21" s="86"/>
      <c r="D21" s="86"/>
      <c r="E21" s="86"/>
      <c r="F21" s="86"/>
      <c r="G21" s="87"/>
      <c r="H21" s="76">
        <f>SUM(H19:H20)</f>
        <v>0</v>
      </c>
      <c r="I21" s="76">
        <f t="shared" ref="I21:J21" si="2">SUM(I19:I20)</f>
        <v>126000</v>
      </c>
      <c r="J21" s="76">
        <f t="shared" si="2"/>
        <v>97683</v>
      </c>
    </row>
    <row r="22" spans="1:10" s="69" customFormat="1" ht="30" x14ac:dyDescent="0.25">
      <c r="A22" s="70" t="s">
        <v>72</v>
      </c>
      <c r="B22" s="82" t="s">
        <v>43</v>
      </c>
      <c r="C22" s="83"/>
      <c r="D22" s="70">
        <v>680600</v>
      </c>
      <c r="E22" s="70" t="s">
        <v>229</v>
      </c>
      <c r="F22" s="70">
        <v>561701</v>
      </c>
      <c r="G22" s="70" t="s">
        <v>411</v>
      </c>
      <c r="H22" s="76">
        <v>1030200</v>
      </c>
      <c r="I22" s="76">
        <v>1030200</v>
      </c>
      <c r="J22" s="76">
        <v>97001</v>
      </c>
    </row>
    <row r="23" spans="1:10" s="69" customFormat="1" ht="30" x14ac:dyDescent="0.25">
      <c r="A23" s="70" t="s">
        <v>72</v>
      </c>
      <c r="B23" s="82" t="s">
        <v>43</v>
      </c>
      <c r="C23" s="83"/>
      <c r="D23" s="70">
        <v>680600</v>
      </c>
      <c r="E23" s="70" t="s">
        <v>229</v>
      </c>
      <c r="F23" s="70">
        <v>561702</v>
      </c>
      <c r="G23" s="70" t="s">
        <v>378</v>
      </c>
      <c r="H23" s="76">
        <v>5838100</v>
      </c>
      <c r="I23" s="76">
        <v>5838100</v>
      </c>
      <c r="J23" s="76">
        <v>549689</v>
      </c>
    </row>
    <row r="24" spans="1:10" s="1" customFormat="1" ht="30" x14ac:dyDescent="0.25">
      <c r="A24" s="6" t="s">
        <v>72</v>
      </c>
      <c r="B24" s="82" t="s">
        <v>43</v>
      </c>
      <c r="C24" s="83"/>
      <c r="D24" s="6">
        <v>680600</v>
      </c>
      <c r="E24" s="6" t="s">
        <v>229</v>
      </c>
      <c r="F24" s="6">
        <v>581602</v>
      </c>
      <c r="G24" s="6" t="s">
        <v>378</v>
      </c>
      <c r="H24" s="8">
        <v>12400</v>
      </c>
      <c r="I24" s="8">
        <v>12400</v>
      </c>
      <c r="J24" s="8">
        <v>12400</v>
      </c>
    </row>
    <row r="25" spans="1:10" s="69" customFormat="1" ht="30" x14ac:dyDescent="0.25">
      <c r="A25" s="70" t="s">
        <v>72</v>
      </c>
      <c r="B25" s="82" t="s">
        <v>43</v>
      </c>
      <c r="C25" s="83"/>
      <c r="D25" s="70">
        <v>680600</v>
      </c>
      <c r="E25" s="70" t="s">
        <v>229</v>
      </c>
      <c r="F25" s="70">
        <v>583101</v>
      </c>
      <c r="G25" s="70" t="s">
        <v>411</v>
      </c>
      <c r="H25" s="76">
        <v>0</v>
      </c>
      <c r="I25" s="76">
        <v>26400</v>
      </c>
      <c r="J25" s="76">
        <v>5020</v>
      </c>
    </row>
    <row r="26" spans="1:10" s="69" customFormat="1" ht="30" x14ac:dyDescent="0.25">
      <c r="A26" s="70" t="s">
        <v>72</v>
      </c>
      <c r="B26" s="82" t="s">
        <v>43</v>
      </c>
      <c r="C26" s="83"/>
      <c r="D26" s="70">
        <v>680600</v>
      </c>
      <c r="E26" s="70" t="s">
        <v>229</v>
      </c>
      <c r="F26" s="70">
        <v>583102</v>
      </c>
      <c r="G26" s="70" t="s">
        <v>378</v>
      </c>
      <c r="H26" s="76">
        <v>0</v>
      </c>
      <c r="I26" s="76">
        <v>149600</v>
      </c>
      <c r="J26" s="76">
        <v>28457</v>
      </c>
    </row>
    <row r="27" spans="1:10" s="69" customFormat="1" x14ac:dyDescent="0.25">
      <c r="A27" s="104" t="s">
        <v>352</v>
      </c>
      <c r="B27" s="104"/>
      <c r="C27" s="104"/>
      <c r="D27" s="104"/>
      <c r="E27" s="104"/>
      <c r="F27" s="104"/>
      <c r="G27" s="104"/>
      <c r="H27" s="26">
        <f>SUM(H22:H26)</f>
        <v>6880700</v>
      </c>
      <c r="I27" s="26">
        <f t="shared" ref="I27:J27" si="3">SUM(I22:I26)</f>
        <v>7056700</v>
      </c>
      <c r="J27" s="26">
        <f t="shared" si="3"/>
        <v>692567</v>
      </c>
    </row>
    <row r="28" spans="1:10" s="1" customFormat="1" ht="15" customHeight="1" x14ac:dyDescent="0.25">
      <c r="A28" s="96" t="s">
        <v>379</v>
      </c>
      <c r="B28" s="97"/>
      <c r="C28" s="97"/>
      <c r="D28" s="97"/>
      <c r="E28" s="97"/>
      <c r="F28" s="97"/>
      <c r="G28" s="98"/>
      <c r="H28" s="19">
        <f>H21+H27</f>
        <v>6880700</v>
      </c>
      <c r="I28" s="19">
        <f t="shared" ref="I28:J28" si="4">I21+I27</f>
        <v>7182700</v>
      </c>
      <c r="J28" s="19">
        <f t="shared" si="4"/>
        <v>790250</v>
      </c>
    </row>
    <row r="29" spans="1:10" s="1" customFormat="1" x14ac:dyDescent="0.25">
      <c r="A29" s="99" t="s">
        <v>316</v>
      </c>
      <c r="B29" s="100"/>
      <c r="C29" s="100"/>
      <c r="D29" s="100"/>
      <c r="E29" s="100"/>
      <c r="F29" s="100"/>
      <c r="G29" s="101"/>
      <c r="H29" s="9">
        <f>H28</f>
        <v>6880700</v>
      </c>
      <c r="I29" s="9">
        <f t="shared" ref="I29:J29" si="5">I28</f>
        <v>7182700</v>
      </c>
      <c r="J29" s="9">
        <f t="shared" si="5"/>
        <v>790250</v>
      </c>
    </row>
    <row r="30" spans="1:10" s="1" customFormat="1" x14ac:dyDescent="0.25">
      <c r="A30" s="116" t="s">
        <v>359</v>
      </c>
      <c r="B30" s="116"/>
      <c r="C30" s="116"/>
      <c r="D30" s="116"/>
      <c r="E30" s="116"/>
      <c r="F30" s="116"/>
      <c r="G30" s="116"/>
      <c r="H30" s="27">
        <f>H18-H29</f>
        <v>0</v>
      </c>
      <c r="I30" s="27">
        <f>I18-I29</f>
        <v>0</v>
      </c>
      <c r="J30" s="27">
        <f>J18-J29</f>
        <v>456268.55000000005</v>
      </c>
    </row>
    <row r="31" spans="1:10" s="1" customFormat="1" ht="15" customHeight="1" x14ac:dyDescent="0.25">
      <c r="A31" s="96" t="s">
        <v>379</v>
      </c>
      <c r="B31" s="97"/>
      <c r="C31" s="97"/>
      <c r="D31" s="97"/>
      <c r="E31" s="97"/>
      <c r="F31" s="97"/>
      <c r="G31" s="98"/>
      <c r="H31" s="30">
        <f>H17-H28</f>
        <v>0</v>
      </c>
      <c r="I31" s="30">
        <f>I17-I28</f>
        <v>0</v>
      </c>
      <c r="J31" s="30">
        <f>J17-J28</f>
        <v>456268.55000000005</v>
      </c>
    </row>
    <row r="32" spans="1:10" x14ac:dyDescent="0.25">
      <c r="A32" s="4"/>
      <c r="B32" s="4"/>
      <c r="C32" s="4"/>
      <c r="D32" s="4"/>
      <c r="E32" s="4"/>
      <c r="F32" s="4"/>
      <c r="G32" s="4"/>
      <c r="H32" s="4"/>
      <c r="I32" s="4"/>
      <c r="J32" s="4"/>
    </row>
    <row r="33" spans="1:10" x14ac:dyDescent="0.25">
      <c r="A33" s="4"/>
      <c r="B33" s="4"/>
      <c r="C33" s="4"/>
      <c r="D33" s="4"/>
      <c r="E33" s="4"/>
      <c r="F33" s="4"/>
      <c r="G33" s="4"/>
      <c r="H33" s="4"/>
      <c r="I33" s="4"/>
      <c r="J33" s="4"/>
    </row>
    <row r="34" spans="1:10" x14ac:dyDescent="0.25">
      <c r="A34" s="4"/>
      <c r="B34" s="4"/>
      <c r="C34" s="4"/>
      <c r="D34" s="4"/>
      <c r="E34" s="4"/>
      <c r="F34" s="4"/>
      <c r="G34" s="4"/>
      <c r="H34" s="4"/>
      <c r="I34" s="4"/>
      <c r="J34" s="4"/>
    </row>
    <row r="35" spans="1:10" x14ac:dyDescent="0.25">
      <c r="A35" s="90" t="s">
        <v>328</v>
      </c>
      <c r="B35" s="90"/>
      <c r="C35" s="90"/>
      <c r="D35" s="90"/>
      <c r="E35" s="31"/>
      <c r="F35" s="4"/>
      <c r="G35" s="4"/>
      <c r="H35" s="4"/>
      <c r="I35" s="4"/>
      <c r="J35" s="4"/>
    </row>
    <row r="36" spans="1:10" x14ac:dyDescent="0.25">
      <c r="A36" s="90" t="s">
        <v>388</v>
      </c>
      <c r="B36" s="90"/>
      <c r="C36" s="90"/>
      <c r="D36" s="90"/>
      <c r="E36" s="31"/>
      <c r="F36" s="4"/>
      <c r="G36" s="4"/>
      <c r="H36" s="4"/>
      <c r="I36" s="4"/>
      <c r="J36" s="4"/>
    </row>
    <row r="37" spans="1:10" x14ac:dyDescent="0.25">
      <c r="A37" s="4"/>
      <c r="B37" s="4"/>
      <c r="C37" s="4"/>
      <c r="D37" s="4"/>
      <c r="E37" s="4"/>
      <c r="F37" s="4"/>
      <c r="G37" s="90" t="s">
        <v>329</v>
      </c>
      <c r="H37" s="90"/>
      <c r="I37" s="90"/>
      <c r="J37" s="90"/>
    </row>
    <row r="38" spans="1:10" x14ac:dyDescent="0.25">
      <c r="A38" s="4"/>
      <c r="B38" s="4"/>
      <c r="C38" s="4"/>
      <c r="D38" s="4"/>
      <c r="E38" s="4"/>
      <c r="F38" s="4"/>
      <c r="G38" s="90" t="s">
        <v>371</v>
      </c>
      <c r="H38" s="90"/>
      <c r="I38" s="90"/>
      <c r="J38" s="90"/>
    </row>
    <row r="39" spans="1:10" x14ac:dyDescent="0.25">
      <c r="A39" s="4"/>
      <c r="B39" s="4"/>
      <c r="C39" s="4"/>
      <c r="D39" s="4"/>
      <c r="E39" s="4"/>
      <c r="F39" s="4"/>
      <c r="G39" s="90" t="s">
        <v>415</v>
      </c>
      <c r="H39" s="90"/>
      <c r="I39" s="90"/>
      <c r="J39" s="90"/>
    </row>
  </sheetData>
  <mergeCells count="33">
    <mergeCell ref="B26:C26"/>
    <mergeCell ref="A27:G27"/>
    <mergeCell ref="B20:C20"/>
    <mergeCell ref="A21:G21"/>
    <mergeCell ref="B22:C22"/>
    <mergeCell ref="B23:C23"/>
    <mergeCell ref="B25:C25"/>
    <mergeCell ref="A35:D35"/>
    <mergeCell ref="A36:D36"/>
    <mergeCell ref="G37:J37"/>
    <mergeCell ref="G38:J38"/>
    <mergeCell ref="G39:J39"/>
    <mergeCell ref="A31:G31"/>
    <mergeCell ref="A8:J8"/>
    <mergeCell ref="A9:J9"/>
    <mergeCell ref="A12:J12"/>
    <mergeCell ref="B13:C13"/>
    <mergeCell ref="B15:C15"/>
    <mergeCell ref="A18:G18"/>
    <mergeCell ref="A30:G30"/>
    <mergeCell ref="B24:C24"/>
    <mergeCell ref="A29:G29"/>
    <mergeCell ref="A10:J10"/>
    <mergeCell ref="A17:G17"/>
    <mergeCell ref="A28:G28"/>
    <mergeCell ref="B14:C14"/>
    <mergeCell ref="B16:C16"/>
    <mergeCell ref="B19:C19"/>
    <mergeCell ref="F2:J2"/>
    <mergeCell ref="F3:J3"/>
    <mergeCell ref="F4:J4"/>
    <mergeCell ref="A1:E1"/>
    <mergeCell ref="F1:J1"/>
  </mergeCells>
  <pageMargins left="0.43307086614173201" right="0.43307086614173201" top="0.74803149606299202" bottom="0.74803149606299202" header="0.31496062992126" footer="0.31496062992126"/>
  <pageSetup orientation="landscape" r:id="rId1"/>
  <headerFooter>
    <oddFooter>&amp;LF-PS-30-11,ED.I,REV.0&amp;C&amp;P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H47" sqref="H47"/>
    </sheetView>
  </sheetViews>
  <sheetFormatPr defaultRowHeight="15" x14ac:dyDescent="0.25"/>
  <cols>
    <col min="3" max="3" width="9.28515625" customWidth="1"/>
    <col min="4" max="4" width="12.28515625" customWidth="1"/>
    <col min="5" max="5" width="22.28515625" customWidth="1"/>
    <col min="6" max="6" width="11.140625" customWidth="1"/>
    <col min="7" max="7" width="23.140625" customWidth="1"/>
    <col min="8" max="10" width="10.7109375" bestFit="1" customWidth="1"/>
  </cols>
  <sheetData>
    <row r="1" spans="1:10" ht="15" customHeight="1" x14ac:dyDescent="0.25">
      <c r="A1" s="89" t="s">
        <v>262</v>
      </c>
      <c r="B1" s="89"/>
      <c r="C1" s="89"/>
      <c r="D1" s="89"/>
      <c r="E1" s="89"/>
      <c r="F1" s="88" t="s">
        <v>338</v>
      </c>
      <c r="G1" s="88"/>
      <c r="H1" s="88"/>
      <c r="I1" s="88"/>
      <c r="J1" s="88"/>
    </row>
    <row r="2" spans="1:10" ht="15" customHeight="1" x14ac:dyDescent="0.25">
      <c r="A2" s="4"/>
      <c r="B2" s="4"/>
      <c r="C2" s="5" t="s">
        <v>0</v>
      </c>
      <c r="D2" s="5"/>
      <c r="E2" s="5"/>
      <c r="F2" s="90" t="s">
        <v>404</v>
      </c>
      <c r="G2" s="90"/>
      <c r="H2" s="90"/>
      <c r="I2" s="90"/>
      <c r="J2" s="90"/>
    </row>
    <row r="3" spans="1:10" x14ac:dyDescent="0.25">
      <c r="A3" s="4"/>
      <c r="B3" s="4"/>
      <c r="C3" s="4"/>
      <c r="D3" s="4"/>
      <c r="E3" s="4"/>
      <c r="F3" s="91" t="s">
        <v>402</v>
      </c>
      <c r="G3" s="91"/>
      <c r="H3" s="91"/>
      <c r="I3" s="91"/>
      <c r="J3" s="91"/>
    </row>
    <row r="4" spans="1:10" s="65" customFormat="1" x14ac:dyDescent="0.25">
      <c r="A4" s="66"/>
      <c r="B4" s="66"/>
      <c r="C4" s="66"/>
      <c r="D4" s="66"/>
      <c r="E4" s="66"/>
      <c r="F4" s="91" t="s">
        <v>403</v>
      </c>
      <c r="G4" s="91"/>
      <c r="H4" s="91"/>
      <c r="I4" s="91"/>
      <c r="J4" s="91"/>
    </row>
    <row r="5" spans="1:10" s="65" customFormat="1" x14ac:dyDescent="0.25">
      <c r="A5" s="66"/>
      <c r="B5" s="66"/>
      <c r="C5" s="66"/>
      <c r="D5" s="66"/>
      <c r="E5" s="66"/>
      <c r="F5" s="66"/>
      <c r="G5" s="66"/>
      <c r="H5" s="66"/>
      <c r="I5" s="66"/>
      <c r="J5" s="66"/>
    </row>
    <row r="6" spans="1:10" x14ac:dyDescent="0.25">
      <c r="A6" s="4"/>
      <c r="B6" s="4"/>
      <c r="C6" s="4"/>
      <c r="D6" s="4"/>
      <c r="E6" s="4"/>
      <c r="F6" s="4"/>
      <c r="G6" s="4"/>
      <c r="H6" s="4"/>
      <c r="I6" s="4"/>
      <c r="J6" s="4"/>
    </row>
    <row r="7" spans="1:10" x14ac:dyDescent="0.25">
      <c r="A7" s="90" t="s">
        <v>326</v>
      </c>
      <c r="B7" s="90"/>
      <c r="C7" s="90"/>
      <c r="D7" s="90"/>
      <c r="E7" s="90"/>
      <c r="F7" s="90"/>
      <c r="G7" s="90"/>
      <c r="H7" s="90"/>
      <c r="I7" s="90"/>
      <c r="J7" s="90"/>
    </row>
    <row r="8" spans="1:10" x14ac:dyDescent="0.25">
      <c r="A8" s="95" t="s">
        <v>401</v>
      </c>
      <c r="B8" s="90"/>
      <c r="C8" s="90"/>
      <c r="D8" s="90"/>
      <c r="E8" s="90"/>
      <c r="F8" s="90"/>
      <c r="G8" s="90"/>
      <c r="H8" s="90"/>
      <c r="I8" s="90"/>
      <c r="J8" s="90"/>
    </row>
    <row r="9" spans="1:10" x14ac:dyDescent="0.25">
      <c r="A9" s="90" t="s">
        <v>337</v>
      </c>
      <c r="B9" s="90"/>
      <c r="C9" s="90"/>
      <c r="D9" s="90"/>
      <c r="E9" s="90"/>
      <c r="F9" s="90"/>
      <c r="G9" s="90"/>
      <c r="H9" s="90"/>
      <c r="I9" s="90"/>
      <c r="J9" s="90"/>
    </row>
    <row r="10" spans="1:10" x14ac:dyDescent="0.25">
      <c r="A10" s="123" t="s">
        <v>0</v>
      </c>
      <c r="B10" s="123"/>
      <c r="C10" s="123"/>
      <c r="D10" s="123"/>
      <c r="E10" s="123"/>
      <c r="F10" s="123"/>
      <c r="G10" s="123"/>
      <c r="H10" s="123"/>
      <c r="I10" s="123"/>
      <c r="J10" s="123"/>
    </row>
    <row r="11" spans="1:10" x14ac:dyDescent="0.25">
      <c r="A11" s="92"/>
      <c r="B11" s="92"/>
      <c r="C11" s="92"/>
      <c r="D11" s="92"/>
      <c r="E11" s="92"/>
      <c r="F11" s="92"/>
      <c r="G11" s="92"/>
      <c r="H11" s="92"/>
      <c r="I11" s="92"/>
      <c r="J11" s="92"/>
    </row>
    <row r="12" spans="1:10" ht="71.25" x14ac:dyDescent="0.25">
      <c r="A12" s="7" t="s">
        <v>1</v>
      </c>
      <c r="B12" s="124" t="s">
        <v>2</v>
      </c>
      <c r="C12" s="125"/>
      <c r="D12" s="7" t="s">
        <v>3</v>
      </c>
      <c r="E12" s="7" t="s">
        <v>4</v>
      </c>
      <c r="F12" s="7" t="s">
        <v>5</v>
      </c>
      <c r="G12" s="7" t="s">
        <v>6</v>
      </c>
      <c r="H12" s="7" t="s">
        <v>332</v>
      </c>
      <c r="I12" s="7" t="s">
        <v>330</v>
      </c>
      <c r="J12" s="7" t="s">
        <v>331</v>
      </c>
    </row>
    <row r="13" spans="1:10" ht="75" x14ac:dyDescent="0.25">
      <c r="A13" s="6" t="s">
        <v>7</v>
      </c>
      <c r="B13" s="82" t="s">
        <v>45</v>
      </c>
      <c r="C13" s="83"/>
      <c r="D13" s="6" t="s">
        <v>46</v>
      </c>
      <c r="E13" s="6" t="s">
        <v>47</v>
      </c>
      <c r="F13" s="6"/>
      <c r="G13" s="6"/>
      <c r="H13" s="8">
        <v>65000</v>
      </c>
      <c r="I13" s="8">
        <v>65000</v>
      </c>
      <c r="J13" s="8">
        <v>28000</v>
      </c>
    </row>
    <row r="14" spans="1:10" x14ac:dyDescent="0.25">
      <c r="A14" s="96" t="s">
        <v>363</v>
      </c>
      <c r="B14" s="97"/>
      <c r="C14" s="97"/>
      <c r="D14" s="97"/>
      <c r="E14" s="97"/>
      <c r="F14" s="97"/>
      <c r="G14" s="98"/>
      <c r="H14" s="19">
        <f>SUM(H13:H13)</f>
        <v>65000</v>
      </c>
      <c r="I14" s="19">
        <f t="shared" ref="I14:J14" si="0">SUM(I13:I13)</f>
        <v>65000</v>
      </c>
      <c r="J14" s="19">
        <f t="shared" si="0"/>
        <v>28000</v>
      </c>
    </row>
    <row r="15" spans="1:10" x14ac:dyDescent="0.25">
      <c r="A15" s="99" t="s">
        <v>310</v>
      </c>
      <c r="B15" s="100"/>
      <c r="C15" s="100"/>
      <c r="D15" s="100"/>
      <c r="E15" s="100"/>
      <c r="F15" s="100"/>
      <c r="G15" s="101"/>
      <c r="H15" s="9">
        <f>H14</f>
        <v>65000</v>
      </c>
      <c r="I15" s="9">
        <f t="shared" ref="I15:J15" si="1">I14</f>
        <v>65000</v>
      </c>
      <c r="J15" s="9">
        <f t="shared" si="1"/>
        <v>28000</v>
      </c>
    </row>
    <row r="16" spans="1:10" ht="45" x14ac:dyDescent="0.25">
      <c r="A16" s="6" t="s">
        <v>72</v>
      </c>
      <c r="B16" s="82" t="s">
        <v>45</v>
      </c>
      <c r="C16" s="83"/>
      <c r="D16" s="6" t="s">
        <v>230</v>
      </c>
      <c r="E16" s="6" t="s">
        <v>231</v>
      </c>
      <c r="F16" s="6" t="s">
        <v>180</v>
      </c>
      <c r="G16" s="6" t="s">
        <v>181</v>
      </c>
      <c r="H16" s="8">
        <v>58000</v>
      </c>
      <c r="I16" s="8">
        <v>58000</v>
      </c>
      <c r="J16" s="8">
        <v>19613</v>
      </c>
    </row>
    <row r="17" spans="1:10" ht="45" x14ac:dyDescent="0.25">
      <c r="A17" s="6" t="s">
        <v>72</v>
      </c>
      <c r="B17" s="82" t="s">
        <v>45</v>
      </c>
      <c r="C17" s="83"/>
      <c r="D17" s="6" t="s">
        <v>230</v>
      </c>
      <c r="E17" s="6" t="s">
        <v>231</v>
      </c>
      <c r="F17" s="6" t="s">
        <v>288</v>
      </c>
      <c r="G17" s="6" t="s">
        <v>289</v>
      </c>
      <c r="H17" s="8">
        <v>2000</v>
      </c>
      <c r="I17" s="8">
        <v>2000</v>
      </c>
      <c r="J17" s="8">
        <v>441</v>
      </c>
    </row>
    <row r="18" spans="1:10" ht="45" x14ac:dyDescent="0.25">
      <c r="A18" s="6" t="s">
        <v>72</v>
      </c>
      <c r="B18" s="82" t="s">
        <v>45</v>
      </c>
      <c r="C18" s="83"/>
      <c r="D18" s="6" t="s">
        <v>230</v>
      </c>
      <c r="E18" s="6" t="s">
        <v>231</v>
      </c>
      <c r="F18" s="6" t="s">
        <v>84</v>
      </c>
      <c r="G18" s="6" t="s">
        <v>85</v>
      </c>
      <c r="H18" s="8">
        <v>1000</v>
      </c>
      <c r="I18" s="8">
        <v>1000</v>
      </c>
      <c r="J18" s="8">
        <v>628</v>
      </c>
    </row>
    <row r="19" spans="1:10" ht="45" x14ac:dyDescent="0.25">
      <c r="A19" s="6" t="s">
        <v>72</v>
      </c>
      <c r="B19" s="82" t="s">
        <v>45</v>
      </c>
      <c r="C19" s="83"/>
      <c r="D19" s="6" t="s">
        <v>230</v>
      </c>
      <c r="E19" s="6" t="s">
        <v>231</v>
      </c>
      <c r="F19" s="6" t="s">
        <v>86</v>
      </c>
      <c r="G19" s="6" t="s">
        <v>87</v>
      </c>
      <c r="H19" s="8">
        <v>1000</v>
      </c>
      <c r="I19" s="8">
        <v>1000</v>
      </c>
      <c r="J19" s="8">
        <v>974</v>
      </c>
    </row>
    <row r="20" spans="1:10" ht="45" x14ac:dyDescent="0.25">
      <c r="A20" s="6" t="s">
        <v>72</v>
      </c>
      <c r="B20" s="82" t="s">
        <v>45</v>
      </c>
      <c r="C20" s="83"/>
      <c r="D20" s="6" t="s">
        <v>230</v>
      </c>
      <c r="E20" s="6" t="s">
        <v>231</v>
      </c>
      <c r="F20" s="6" t="s">
        <v>92</v>
      </c>
      <c r="G20" s="6" t="s">
        <v>93</v>
      </c>
      <c r="H20" s="8">
        <v>0</v>
      </c>
      <c r="I20" s="8">
        <v>0</v>
      </c>
      <c r="J20" s="8">
        <v>0</v>
      </c>
    </row>
    <row r="21" spans="1:10" ht="45" x14ac:dyDescent="0.25">
      <c r="A21" s="6" t="s">
        <v>72</v>
      </c>
      <c r="B21" s="82" t="s">
        <v>45</v>
      </c>
      <c r="C21" s="83"/>
      <c r="D21" s="6" t="s">
        <v>230</v>
      </c>
      <c r="E21" s="6" t="s">
        <v>231</v>
      </c>
      <c r="F21" s="6" t="s">
        <v>102</v>
      </c>
      <c r="G21" s="6" t="s">
        <v>103</v>
      </c>
      <c r="H21" s="8"/>
      <c r="I21" s="8">
        <v>0</v>
      </c>
      <c r="J21" s="8">
        <v>0</v>
      </c>
    </row>
    <row r="22" spans="1:10" ht="45" x14ac:dyDescent="0.25">
      <c r="A22" s="6" t="s">
        <v>72</v>
      </c>
      <c r="B22" s="82" t="s">
        <v>45</v>
      </c>
      <c r="C22" s="83"/>
      <c r="D22" s="6" t="s">
        <v>230</v>
      </c>
      <c r="E22" s="6" t="s">
        <v>231</v>
      </c>
      <c r="F22" s="6" t="s">
        <v>106</v>
      </c>
      <c r="G22" s="6" t="s">
        <v>107</v>
      </c>
      <c r="H22" s="8">
        <v>3000</v>
      </c>
      <c r="I22" s="8">
        <v>3000</v>
      </c>
      <c r="J22" s="8">
        <v>2499</v>
      </c>
    </row>
    <row r="23" spans="1:10" ht="45" x14ac:dyDescent="0.25">
      <c r="A23" s="6" t="s">
        <v>72</v>
      </c>
      <c r="B23" s="82" t="s">
        <v>45</v>
      </c>
      <c r="C23" s="83"/>
      <c r="D23" s="6" t="s">
        <v>230</v>
      </c>
      <c r="E23" s="6" t="s">
        <v>231</v>
      </c>
      <c r="F23" s="6" t="s">
        <v>114</v>
      </c>
      <c r="G23" s="6" t="s">
        <v>115</v>
      </c>
      <c r="H23" s="8">
        <v>0</v>
      </c>
      <c r="I23" s="8">
        <v>0</v>
      </c>
      <c r="J23" s="8">
        <v>0</v>
      </c>
    </row>
    <row r="24" spans="1:10" ht="45" x14ac:dyDescent="0.25">
      <c r="A24" s="6" t="s">
        <v>72</v>
      </c>
      <c r="B24" s="82" t="s">
        <v>45</v>
      </c>
      <c r="C24" s="83"/>
      <c r="D24" s="6" t="s">
        <v>230</v>
      </c>
      <c r="E24" s="6" t="s">
        <v>231</v>
      </c>
      <c r="F24" s="6" t="s">
        <v>122</v>
      </c>
      <c r="G24" s="6" t="s">
        <v>123</v>
      </c>
      <c r="H24" s="8">
        <v>0</v>
      </c>
      <c r="I24" s="8">
        <v>0</v>
      </c>
      <c r="J24" s="8">
        <v>0</v>
      </c>
    </row>
    <row r="25" spans="1:10" x14ac:dyDescent="0.25">
      <c r="A25" s="96" t="s">
        <v>363</v>
      </c>
      <c r="B25" s="97"/>
      <c r="C25" s="97"/>
      <c r="D25" s="97"/>
      <c r="E25" s="97"/>
      <c r="F25" s="97"/>
      <c r="G25" s="98"/>
      <c r="H25" s="19">
        <f>SUM(H16:H24)</f>
        <v>65000</v>
      </c>
      <c r="I25" s="19">
        <f>SUM(I16:I24)</f>
        <v>65000</v>
      </c>
      <c r="J25" s="19">
        <f>SUM(J16:J24)</f>
        <v>24155</v>
      </c>
    </row>
    <row r="26" spans="1:10" x14ac:dyDescent="0.25">
      <c r="A26" s="99" t="s">
        <v>315</v>
      </c>
      <c r="B26" s="100"/>
      <c r="C26" s="100"/>
      <c r="D26" s="100"/>
      <c r="E26" s="100"/>
      <c r="F26" s="100"/>
      <c r="G26" s="101"/>
      <c r="H26" s="9">
        <f>H25</f>
        <v>65000</v>
      </c>
      <c r="I26" s="9">
        <f t="shared" ref="I26:J26" si="2">I25</f>
        <v>65000</v>
      </c>
      <c r="J26" s="9">
        <f t="shared" si="2"/>
        <v>24155</v>
      </c>
    </row>
    <row r="27" spans="1:10" x14ac:dyDescent="0.25">
      <c r="A27" s="116" t="s">
        <v>327</v>
      </c>
      <c r="B27" s="116"/>
      <c r="C27" s="116"/>
      <c r="D27" s="116"/>
      <c r="E27" s="116"/>
      <c r="F27" s="116"/>
      <c r="G27" s="116"/>
      <c r="H27" s="20">
        <f>H15-H26</f>
        <v>0</v>
      </c>
      <c r="I27" s="20">
        <f>I15-I26</f>
        <v>0</v>
      </c>
      <c r="J27" s="20">
        <f>J15-J26</f>
        <v>3845</v>
      </c>
    </row>
    <row r="28" spans="1:10" x14ac:dyDescent="0.25">
      <c r="A28" s="96" t="s">
        <v>363</v>
      </c>
      <c r="B28" s="97"/>
      <c r="C28" s="97"/>
      <c r="D28" s="97"/>
      <c r="E28" s="97"/>
      <c r="F28" s="97"/>
      <c r="G28" s="98"/>
      <c r="H28" s="29">
        <f>H14-H25</f>
        <v>0</v>
      </c>
      <c r="I28" s="29">
        <f>I14-I25</f>
        <v>0</v>
      </c>
      <c r="J28" s="29">
        <f>J14-J25</f>
        <v>3845</v>
      </c>
    </row>
    <row r="29" spans="1:10" x14ac:dyDescent="0.25">
      <c r="A29" s="32"/>
      <c r="B29" s="32"/>
      <c r="C29" s="32"/>
      <c r="D29" s="32"/>
      <c r="E29" s="32"/>
      <c r="F29" s="32"/>
      <c r="G29" s="32"/>
      <c r="H29" s="33"/>
      <c r="I29" s="33"/>
      <c r="J29" s="33"/>
    </row>
    <row r="30" spans="1:10" x14ac:dyDescent="0.25">
      <c r="A30" s="4"/>
      <c r="B30" s="4"/>
      <c r="C30" s="4"/>
      <c r="D30" s="4"/>
      <c r="E30" s="4"/>
      <c r="F30" s="4"/>
      <c r="G30" s="4"/>
      <c r="H30" s="4"/>
      <c r="I30" s="4"/>
      <c r="J30" s="4"/>
    </row>
    <row r="31" spans="1:10" x14ac:dyDescent="0.25">
      <c r="A31" s="90" t="s">
        <v>328</v>
      </c>
      <c r="B31" s="90"/>
      <c r="C31" s="90"/>
      <c r="D31" s="90"/>
      <c r="E31" s="31"/>
      <c r="F31" s="4"/>
      <c r="G31" s="4"/>
      <c r="H31" s="4"/>
      <c r="I31" s="4"/>
      <c r="J31" s="4"/>
    </row>
    <row r="32" spans="1:10" x14ac:dyDescent="0.25">
      <c r="A32" s="90" t="s">
        <v>388</v>
      </c>
      <c r="B32" s="90"/>
      <c r="C32" s="90"/>
      <c r="D32" s="90"/>
      <c r="E32" s="31"/>
      <c r="F32" s="4"/>
      <c r="G32" s="4"/>
      <c r="H32" s="4"/>
      <c r="I32" s="4"/>
      <c r="J32" s="4"/>
    </row>
    <row r="33" spans="1:10" x14ac:dyDescent="0.25">
      <c r="A33" s="4"/>
      <c r="B33" s="4"/>
      <c r="C33" s="4"/>
      <c r="D33" s="4"/>
      <c r="E33" s="4"/>
      <c r="F33" s="4"/>
      <c r="G33" s="90" t="s">
        <v>329</v>
      </c>
      <c r="H33" s="90"/>
      <c r="I33" s="90"/>
      <c r="J33" s="90"/>
    </row>
    <row r="34" spans="1:10" x14ac:dyDescent="0.25">
      <c r="A34" s="4"/>
      <c r="B34" s="4"/>
      <c r="C34" s="4"/>
      <c r="D34" s="4"/>
      <c r="E34" s="4"/>
      <c r="F34" s="4"/>
      <c r="G34" s="90" t="s">
        <v>371</v>
      </c>
      <c r="H34" s="90"/>
      <c r="I34" s="90"/>
      <c r="J34" s="90"/>
    </row>
    <row r="35" spans="1:10" x14ac:dyDescent="0.25">
      <c r="A35" s="4"/>
      <c r="B35" s="4"/>
      <c r="C35" s="4"/>
      <c r="D35" s="4"/>
      <c r="E35" s="4"/>
      <c r="F35" s="4"/>
      <c r="G35" s="90" t="s">
        <v>415</v>
      </c>
      <c r="H35" s="90"/>
      <c r="I35" s="90"/>
      <c r="J35" s="90"/>
    </row>
  </sheetData>
  <mergeCells count="32">
    <mergeCell ref="A11:J11"/>
    <mergeCell ref="B12:C12"/>
    <mergeCell ref="B13:C13"/>
    <mergeCell ref="A15:G15"/>
    <mergeCell ref="G35:J35"/>
    <mergeCell ref="B22:C22"/>
    <mergeCell ref="B23:C23"/>
    <mergeCell ref="B24:C24"/>
    <mergeCell ref="A26:G26"/>
    <mergeCell ref="A27:G27"/>
    <mergeCell ref="A31:D31"/>
    <mergeCell ref="A32:D32"/>
    <mergeCell ref="G33:J33"/>
    <mergeCell ref="G34:J34"/>
    <mergeCell ref="A25:G25"/>
    <mergeCell ref="A28:G28"/>
    <mergeCell ref="A1:E1"/>
    <mergeCell ref="F1:J1"/>
    <mergeCell ref="B21:C21"/>
    <mergeCell ref="A9:J9"/>
    <mergeCell ref="A14:G14"/>
    <mergeCell ref="A7:J7"/>
    <mergeCell ref="A8:J8"/>
    <mergeCell ref="F2:J2"/>
    <mergeCell ref="F3:J3"/>
    <mergeCell ref="F4:J4"/>
    <mergeCell ref="B16:C16"/>
    <mergeCell ref="B17:C17"/>
    <mergeCell ref="B18:C18"/>
    <mergeCell ref="B19:C19"/>
    <mergeCell ref="B20:C20"/>
    <mergeCell ref="A10:J10"/>
  </mergeCells>
  <pageMargins left="0.43307086614173201" right="0.43307086614173201" top="0.74803149606299202" bottom="0.74803149606299202" header="0.31496062992126" footer="0.31496062992126"/>
  <pageSetup orientation="landscape" r:id="rId1"/>
  <headerFooter>
    <oddFooter>&amp;LF-PS-30-11,ED.I,REV.0&amp;C&amp;P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workbookViewId="0">
      <selection activeCell="Q111" sqref="Q111"/>
    </sheetView>
  </sheetViews>
  <sheetFormatPr defaultRowHeight="15" x14ac:dyDescent="0.25"/>
  <cols>
    <col min="1" max="1" width="9.7109375" customWidth="1"/>
    <col min="3" max="3" width="6.28515625" customWidth="1"/>
    <col min="4" max="4" width="12" customWidth="1"/>
    <col min="5" max="5" width="21.85546875" customWidth="1"/>
    <col min="6" max="6" width="11.28515625" customWidth="1"/>
    <col min="7" max="7" width="21.85546875" customWidth="1"/>
    <col min="8" max="10" width="13" bestFit="1" customWidth="1"/>
  </cols>
  <sheetData>
    <row r="1" spans="1:10" ht="15" customHeight="1" x14ac:dyDescent="0.25">
      <c r="A1" s="89" t="s">
        <v>262</v>
      </c>
      <c r="B1" s="89"/>
      <c r="C1" s="89"/>
      <c r="D1" s="89"/>
      <c r="E1" s="89"/>
      <c r="F1" s="88" t="s">
        <v>340</v>
      </c>
      <c r="G1" s="88"/>
      <c r="H1" s="88"/>
      <c r="I1" s="88"/>
      <c r="J1" s="88"/>
    </row>
    <row r="2" spans="1:10" ht="15" customHeight="1" x14ac:dyDescent="0.25">
      <c r="A2" s="4"/>
      <c r="B2" s="4"/>
      <c r="C2" s="5" t="s">
        <v>0</v>
      </c>
      <c r="D2" s="5"/>
      <c r="E2" s="5"/>
      <c r="F2" s="90" t="s">
        <v>404</v>
      </c>
      <c r="G2" s="90"/>
      <c r="H2" s="90"/>
      <c r="I2" s="90"/>
      <c r="J2" s="90"/>
    </row>
    <row r="3" spans="1:10" x14ac:dyDescent="0.25">
      <c r="A3" s="4"/>
      <c r="B3" s="4"/>
      <c r="C3" s="5"/>
      <c r="D3" s="5"/>
      <c r="E3" s="5"/>
      <c r="F3" s="91" t="s">
        <v>402</v>
      </c>
      <c r="G3" s="91"/>
      <c r="H3" s="91"/>
      <c r="I3" s="91"/>
      <c r="J3" s="91"/>
    </row>
    <row r="4" spans="1:10" s="65" customFormat="1" x14ac:dyDescent="0.25">
      <c r="A4" s="66"/>
      <c r="B4" s="66"/>
      <c r="C4" s="5"/>
      <c r="D4" s="5"/>
      <c r="E4" s="5"/>
      <c r="F4" s="91" t="s">
        <v>403</v>
      </c>
      <c r="G4" s="91"/>
      <c r="H4" s="91"/>
      <c r="I4" s="91"/>
      <c r="J4" s="91"/>
    </row>
    <row r="5" spans="1:10" s="65" customFormat="1" x14ac:dyDescent="0.25">
      <c r="A5" s="66"/>
      <c r="B5" s="66"/>
      <c r="C5" s="5"/>
      <c r="D5" s="5"/>
      <c r="E5" s="5"/>
      <c r="F5" s="5"/>
      <c r="G5" s="64"/>
      <c r="H5" s="64"/>
      <c r="I5" s="64"/>
      <c r="J5" s="64"/>
    </row>
    <row r="6" spans="1:10" s="65" customFormat="1" x14ac:dyDescent="0.25">
      <c r="A6" s="66"/>
      <c r="B6" s="66"/>
      <c r="C6" s="5"/>
      <c r="D6" s="5"/>
      <c r="E6" s="5"/>
      <c r="F6" s="5"/>
      <c r="G6" s="64"/>
      <c r="H6" s="64"/>
      <c r="I6" s="64"/>
      <c r="J6" s="64"/>
    </row>
    <row r="7" spans="1:10" x14ac:dyDescent="0.25">
      <c r="A7" s="4"/>
      <c r="B7" s="4"/>
      <c r="C7" s="5"/>
      <c r="D7" s="5"/>
      <c r="E7" s="5"/>
      <c r="F7" s="5"/>
      <c r="G7" s="3"/>
      <c r="H7" s="3"/>
      <c r="I7" s="3"/>
      <c r="J7" s="3"/>
    </row>
    <row r="8" spans="1:10" x14ac:dyDescent="0.25">
      <c r="A8" s="90" t="s">
        <v>326</v>
      </c>
      <c r="B8" s="90"/>
      <c r="C8" s="90"/>
      <c r="D8" s="90"/>
      <c r="E8" s="90"/>
      <c r="F8" s="90"/>
      <c r="G8" s="90"/>
      <c r="H8" s="90"/>
      <c r="I8" s="90"/>
      <c r="J8" s="90"/>
    </row>
    <row r="9" spans="1:10" x14ac:dyDescent="0.25">
      <c r="A9" s="95" t="s">
        <v>401</v>
      </c>
      <c r="B9" s="90"/>
      <c r="C9" s="90"/>
      <c r="D9" s="90"/>
      <c r="E9" s="90"/>
      <c r="F9" s="90"/>
      <c r="G9" s="90"/>
      <c r="H9" s="90"/>
      <c r="I9" s="90"/>
      <c r="J9" s="90"/>
    </row>
    <row r="10" spans="1:10" x14ac:dyDescent="0.25">
      <c r="A10" s="90" t="s">
        <v>386</v>
      </c>
      <c r="B10" s="90"/>
      <c r="C10" s="90"/>
      <c r="D10" s="90"/>
      <c r="E10" s="90"/>
      <c r="F10" s="90"/>
      <c r="G10" s="90"/>
      <c r="H10" s="90"/>
      <c r="I10" s="90"/>
      <c r="J10" s="90"/>
    </row>
    <row r="11" spans="1:10" x14ac:dyDescent="0.25">
      <c r="A11" s="36"/>
      <c r="B11" s="36"/>
      <c r="C11" s="36"/>
      <c r="D11" s="36"/>
      <c r="E11" s="36"/>
      <c r="F11" s="36"/>
      <c r="G11" s="36"/>
      <c r="H11" s="36"/>
      <c r="I11" s="36"/>
      <c r="J11" s="36"/>
    </row>
    <row r="12" spans="1:10" x14ac:dyDescent="0.25">
      <c r="A12" s="123" t="s">
        <v>0</v>
      </c>
      <c r="B12" s="123"/>
      <c r="C12" s="123"/>
      <c r="D12" s="123"/>
      <c r="E12" s="123"/>
      <c r="F12" s="123"/>
      <c r="G12" s="123"/>
      <c r="H12" s="123"/>
      <c r="I12" s="123"/>
      <c r="J12" s="123"/>
    </row>
    <row r="13" spans="1:10" ht="71.25" x14ac:dyDescent="0.25">
      <c r="A13" s="7" t="s">
        <v>1</v>
      </c>
      <c r="B13" s="124" t="s">
        <v>2</v>
      </c>
      <c r="C13" s="125"/>
      <c r="D13" s="7" t="s">
        <v>3</v>
      </c>
      <c r="E13" s="7" t="s">
        <v>4</v>
      </c>
      <c r="F13" s="7" t="s">
        <v>5</v>
      </c>
      <c r="G13" s="7" t="s">
        <v>6</v>
      </c>
      <c r="H13" s="7" t="s">
        <v>366</v>
      </c>
      <c r="I13" s="7" t="s">
        <v>365</v>
      </c>
      <c r="J13" s="7" t="s">
        <v>364</v>
      </c>
    </row>
    <row r="14" spans="1:10" ht="45" customHeight="1" x14ac:dyDescent="0.25">
      <c r="A14" s="6" t="s">
        <v>7</v>
      </c>
      <c r="B14" s="82" t="s">
        <v>48</v>
      </c>
      <c r="C14" s="83"/>
      <c r="D14" s="42">
        <v>300530</v>
      </c>
      <c r="E14" s="42" t="s">
        <v>24</v>
      </c>
      <c r="F14" s="41"/>
      <c r="G14" s="41"/>
      <c r="H14" s="44">
        <v>130000</v>
      </c>
      <c r="I14" s="43">
        <v>130000</v>
      </c>
      <c r="J14" s="44">
        <v>98660</v>
      </c>
    </row>
    <row r="15" spans="1:10" ht="30" x14ac:dyDescent="0.25">
      <c r="A15" s="6" t="s">
        <v>7</v>
      </c>
      <c r="B15" s="82" t="s">
        <v>48</v>
      </c>
      <c r="C15" s="83"/>
      <c r="D15" s="6" t="s">
        <v>49</v>
      </c>
      <c r="E15" s="6" t="s">
        <v>50</v>
      </c>
      <c r="F15" s="6"/>
      <c r="G15" s="6"/>
      <c r="H15" s="8">
        <v>2073000</v>
      </c>
      <c r="I15" s="8">
        <v>2073000</v>
      </c>
      <c r="J15" s="8">
        <v>1819520</v>
      </c>
    </row>
    <row r="16" spans="1:10" ht="60" x14ac:dyDescent="0.25">
      <c r="A16" s="6" t="s">
        <v>7</v>
      </c>
      <c r="B16" s="82" t="s">
        <v>48</v>
      </c>
      <c r="C16" s="83"/>
      <c r="D16" s="6" t="s">
        <v>51</v>
      </c>
      <c r="E16" s="6" t="s">
        <v>52</v>
      </c>
      <c r="F16" s="6"/>
      <c r="G16" s="6"/>
      <c r="H16" s="8">
        <v>169897000</v>
      </c>
      <c r="I16" s="8">
        <v>171924000</v>
      </c>
      <c r="J16" s="8">
        <v>169561078</v>
      </c>
    </row>
    <row r="17" spans="1:10" ht="75" x14ac:dyDescent="0.25">
      <c r="A17" s="6" t="s">
        <v>7</v>
      </c>
      <c r="B17" s="82" t="s">
        <v>48</v>
      </c>
      <c r="C17" s="83"/>
      <c r="D17" s="6" t="s">
        <v>53</v>
      </c>
      <c r="E17" s="6" t="s">
        <v>54</v>
      </c>
      <c r="F17" s="6"/>
      <c r="G17" s="6"/>
      <c r="H17" s="8">
        <v>45093000</v>
      </c>
      <c r="I17" s="8">
        <v>47078000</v>
      </c>
      <c r="J17" s="8">
        <v>44736335</v>
      </c>
    </row>
    <row r="18" spans="1:10" ht="90" x14ac:dyDescent="0.25">
      <c r="A18" s="6" t="s">
        <v>7</v>
      </c>
      <c r="B18" s="82" t="s">
        <v>48</v>
      </c>
      <c r="C18" s="83"/>
      <c r="D18" s="6" t="s">
        <v>55</v>
      </c>
      <c r="E18" s="6" t="s">
        <v>56</v>
      </c>
      <c r="F18" s="6"/>
      <c r="G18" s="6"/>
      <c r="H18" s="8">
        <v>0</v>
      </c>
      <c r="I18" s="8">
        <v>0</v>
      </c>
      <c r="J18" s="8">
        <v>0</v>
      </c>
    </row>
    <row r="19" spans="1:10" ht="45" x14ac:dyDescent="0.25">
      <c r="A19" s="6" t="s">
        <v>7</v>
      </c>
      <c r="B19" s="82" t="s">
        <v>48</v>
      </c>
      <c r="C19" s="83"/>
      <c r="D19" s="6" t="s">
        <v>57</v>
      </c>
      <c r="E19" s="6" t="s">
        <v>58</v>
      </c>
      <c r="F19" s="6"/>
      <c r="G19" s="6"/>
      <c r="H19" s="8">
        <v>6442000</v>
      </c>
      <c r="I19" s="8">
        <v>6442000</v>
      </c>
      <c r="J19" s="8">
        <v>5542000</v>
      </c>
    </row>
    <row r="20" spans="1:10" ht="30" x14ac:dyDescent="0.25">
      <c r="A20" s="6" t="s">
        <v>7</v>
      </c>
      <c r="B20" s="82" t="s">
        <v>48</v>
      </c>
      <c r="C20" s="83"/>
      <c r="D20" s="6">
        <v>335000</v>
      </c>
      <c r="E20" s="6" t="s">
        <v>380</v>
      </c>
      <c r="F20" s="6"/>
      <c r="G20" s="6"/>
      <c r="H20" s="8">
        <v>1697000</v>
      </c>
      <c r="I20" s="8">
        <v>1697000</v>
      </c>
      <c r="J20" s="8">
        <v>1289607</v>
      </c>
    </row>
    <row r="21" spans="1:10" ht="30.75" customHeight="1" x14ac:dyDescent="0.25">
      <c r="A21" s="6" t="s">
        <v>7</v>
      </c>
      <c r="B21" s="82" t="s">
        <v>48</v>
      </c>
      <c r="C21" s="83"/>
      <c r="D21" s="6" t="s">
        <v>59</v>
      </c>
      <c r="E21" s="6" t="s">
        <v>60</v>
      </c>
      <c r="F21" s="6"/>
      <c r="G21" s="6"/>
      <c r="H21" s="8">
        <v>0</v>
      </c>
      <c r="I21" s="8">
        <v>305000</v>
      </c>
      <c r="J21" s="8">
        <v>304840</v>
      </c>
    </row>
    <row r="22" spans="1:10" ht="75" x14ac:dyDescent="0.25">
      <c r="A22" s="6" t="s">
        <v>7</v>
      </c>
      <c r="B22" s="82" t="s">
        <v>48</v>
      </c>
      <c r="C22" s="83"/>
      <c r="D22" s="6" t="s">
        <v>28</v>
      </c>
      <c r="E22" s="6" t="s">
        <v>29</v>
      </c>
      <c r="F22" s="6"/>
      <c r="G22" s="6"/>
      <c r="H22" s="8">
        <v>0</v>
      </c>
      <c r="I22" s="8">
        <v>0</v>
      </c>
      <c r="J22" s="8">
        <v>0</v>
      </c>
    </row>
    <row r="23" spans="1:10" ht="30" x14ac:dyDescent="0.25">
      <c r="A23" s="6" t="s">
        <v>7</v>
      </c>
      <c r="B23" s="82" t="s">
        <v>48</v>
      </c>
      <c r="C23" s="83"/>
      <c r="D23" s="6">
        <v>428200</v>
      </c>
      <c r="E23" s="6" t="s">
        <v>389</v>
      </c>
      <c r="F23" s="6"/>
      <c r="G23" s="6"/>
      <c r="H23" s="8">
        <v>0</v>
      </c>
      <c r="I23" s="8">
        <v>0</v>
      </c>
      <c r="J23" s="8">
        <v>0</v>
      </c>
    </row>
    <row r="24" spans="1:10" ht="60" x14ac:dyDescent="0.25">
      <c r="A24" s="6" t="s">
        <v>7</v>
      </c>
      <c r="B24" s="82" t="s">
        <v>48</v>
      </c>
      <c r="C24" s="83"/>
      <c r="D24" s="6">
        <v>431000</v>
      </c>
      <c r="E24" s="6" t="s">
        <v>390</v>
      </c>
      <c r="F24" s="6"/>
      <c r="G24" s="6"/>
      <c r="H24" s="8">
        <v>2000000</v>
      </c>
      <c r="I24" s="8">
        <v>2000000</v>
      </c>
      <c r="J24" s="8">
        <v>1983015</v>
      </c>
    </row>
    <row r="25" spans="1:10" ht="90" x14ac:dyDescent="0.25">
      <c r="A25" s="6" t="s">
        <v>7</v>
      </c>
      <c r="B25" s="82" t="s">
        <v>48</v>
      </c>
      <c r="C25" s="83"/>
      <c r="D25" s="10" t="s">
        <v>63</v>
      </c>
      <c r="E25" s="10" t="s">
        <v>64</v>
      </c>
      <c r="F25" s="10"/>
      <c r="G25" s="10"/>
      <c r="H25" s="8">
        <v>128770000</v>
      </c>
      <c r="I25" s="8">
        <v>125770000</v>
      </c>
      <c r="J25" s="8">
        <v>124710970</v>
      </c>
    </row>
    <row r="26" spans="1:10" s="1" customFormat="1" ht="30" x14ac:dyDescent="0.25">
      <c r="A26" s="6" t="s">
        <v>7</v>
      </c>
      <c r="B26" s="82" t="s">
        <v>48</v>
      </c>
      <c r="C26" s="126"/>
      <c r="D26" s="48">
        <v>434000</v>
      </c>
      <c r="E26" s="48" t="s">
        <v>389</v>
      </c>
      <c r="F26" s="48"/>
      <c r="G26" s="48"/>
      <c r="H26" s="40">
        <v>0</v>
      </c>
      <c r="I26" s="8">
        <v>0</v>
      </c>
      <c r="J26" s="8">
        <v>0</v>
      </c>
    </row>
    <row r="27" spans="1:10" x14ac:dyDescent="0.25">
      <c r="A27" s="96" t="s">
        <v>363</v>
      </c>
      <c r="B27" s="97"/>
      <c r="C27" s="97"/>
      <c r="D27" s="121"/>
      <c r="E27" s="121"/>
      <c r="F27" s="121"/>
      <c r="G27" s="122"/>
      <c r="H27" s="19">
        <f>SUM(H14:H26)</f>
        <v>356102000</v>
      </c>
      <c r="I27" s="19">
        <f t="shared" ref="I27:J27" si="0">SUM(I14:I26)</f>
        <v>357419000</v>
      </c>
      <c r="J27" s="19">
        <f t="shared" si="0"/>
        <v>350046025</v>
      </c>
    </row>
    <row r="28" spans="1:10" ht="30" x14ac:dyDescent="0.25">
      <c r="A28" s="6" t="s">
        <v>7</v>
      </c>
      <c r="B28" s="82" t="s">
        <v>48</v>
      </c>
      <c r="C28" s="83"/>
      <c r="D28" s="6" t="s">
        <v>30</v>
      </c>
      <c r="E28" s="6" t="s">
        <v>31</v>
      </c>
      <c r="F28" s="6"/>
      <c r="G28" s="6"/>
      <c r="H28" s="8">
        <v>0</v>
      </c>
      <c r="I28" s="8">
        <v>0</v>
      </c>
      <c r="J28" s="8">
        <v>0</v>
      </c>
    </row>
    <row r="29" spans="1:10" ht="75" x14ac:dyDescent="0.25">
      <c r="A29" s="6" t="s">
        <v>7</v>
      </c>
      <c r="B29" s="82" t="s">
        <v>48</v>
      </c>
      <c r="C29" s="83"/>
      <c r="D29" s="6">
        <v>423900</v>
      </c>
      <c r="E29" s="6" t="s">
        <v>324</v>
      </c>
      <c r="F29" s="6"/>
      <c r="G29" s="6"/>
      <c r="H29" s="8">
        <v>0</v>
      </c>
      <c r="I29" s="8">
        <v>0</v>
      </c>
      <c r="J29" s="8">
        <v>0</v>
      </c>
    </row>
    <row r="30" spans="1:10" ht="180" x14ac:dyDescent="0.25">
      <c r="A30" s="6" t="s">
        <v>7</v>
      </c>
      <c r="B30" s="82" t="s">
        <v>48</v>
      </c>
      <c r="C30" s="83"/>
      <c r="D30" s="6" t="s">
        <v>283</v>
      </c>
      <c r="E30" s="6" t="s">
        <v>284</v>
      </c>
      <c r="F30" s="6"/>
      <c r="G30" s="6"/>
      <c r="H30" s="8">
        <v>238470</v>
      </c>
      <c r="I30" s="8">
        <v>162470</v>
      </c>
      <c r="J30" s="8">
        <v>138292</v>
      </c>
    </row>
    <row r="31" spans="1:10" ht="60" x14ac:dyDescent="0.25">
      <c r="A31" s="6" t="s">
        <v>7</v>
      </c>
      <c r="B31" s="82" t="s">
        <v>48</v>
      </c>
      <c r="C31" s="83"/>
      <c r="D31" s="6" t="s">
        <v>61</v>
      </c>
      <c r="E31" s="6" t="s">
        <v>62</v>
      </c>
      <c r="F31" s="6"/>
      <c r="G31" s="6"/>
      <c r="H31" s="8">
        <v>19800000</v>
      </c>
      <c r="I31" s="8">
        <v>22361000</v>
      </c>
      <c r="J31" s="8">
        <v>22079393</v>
      </c>
    </row>
    <row r="32" spans="1:10" ht="90" x14ac:dyDescent="0.25">
      <c r="A32" s="6" t="s">
        <v>7</v>
      </c>
      <c r="B32" s="82" t="s">
        <v>48</v>
      </c>
      <c r="C32" s="83"/>
      <c r="D32" s="6" t="s">
        <v>274</v>
      </c>
      <c r="E32" s="6" t="s">
        <v>275</v>
      </c>
      <c r="F32" s="6"/>
      <c r="G32" s="6"/>
      <c r="H32" s="8">
        <v>0</v>
      </c>
      <c r="I32" s="8">
        <v>0</v>
      </c>
      <c r="J32" s="8">
        <v>0</v>
      </c>
    </row>
    <row r="33" spans="1:10" ht="45" x14ac:dyDescent="0.25">
      <c r="A33" s="6" t="s">
        <v>7</v>
      </c>
      <c r="B33" s="82" t="s">
        <v>48</v>
      </c>
      <c r="C33" s="83"/>
      <c r="D33" s="6">
        <v>480101</v>
      </c>
      <c r="E33" s="6" t="s">
        <v>277</v>
      </c>
      <c r="F33" s="6"/>
      <c r="G33" s="6"/>
      <c r="H33" s="8">
        <v>0</v>
      </c>
      <c r="I33" s="8">
        <v>0</v>
      </c>
      <c r="J33" s="8">
        <v>0</v>
      </c>
    </row>
    <row r="34" spans="1:10" ht="45" x14ac:dyDescent="0.25">
      <c r="A34" s="6" t="s">
        <v>7</v>
      </c>
      <c r="B34" s="82" t="s">
        <v>48</v>
      </c>
      <c r="C34" s="83"/>
      <c r="D34" s="6">
        <v>480102</v>
      </c>
      <c r="E34" s="6" t="s">
        <v>40</v>
      </c>
      <c r="F34" s="6"/>
      <c r="G34" s="6"/>
      <c r="H34" s="8">
        <v>0</v>
      </c>
      <c r="I34" s="8">
        <v>0</v>
      </c>
      <c r="J34" s="8">
        <v>0</v>
      </c>
    </row>
    <row r="35" spans="1:10" ht="45" x14ac:dyDescent="0.25">
      <c r="A35" s="6" t="s">
        <v>7</v>
      </c>
      <c r="B35" s="82" t="s">
        <v>48</v>
      </c>
      <c r="C35" s="83"/>
      <c r="D35" s="6">
        <v>480201</v>
      </c>
      <c r="E35" s="6" t="s">
        <v>277</v>
      </c>
      <c r="F35" s="6"/>
      <c r="G35" s="6"/>
      <c r="H35" s="8">
        <v>1485400</v>
      </c>
      <c r="I35" s="8">
        <v>1014400</v>
      </c>
      <c r="J35" s="8">
        <v>862129</v>
      </c>
    </row>
    <row r="36" spans="1:10" ht="28.5" customHeight="1" x14ac:dyDescent="0.25">
      <c r="A36" s="6" t="s">
        <v>7</v>
      </c>
      <c r="B36" s="82" t="s">
        <v>48</v>
      </c>
      <c r="C36" s="83"/>
      <c r="D36" s="6" t="s">
        <v>281</v>
      </c>
      <c r="E36" s="6" t="s">
        <v>44</v>
      </c>
      <c r="F36" s="6"/>
      <c r="G36" s="6"/>
      <c r="H36" s="8">
        <v>0</v>
      </c>
      <c r="I36" s="8">
        <v>547000</v>
      </c>
      <c r="J36" s="8">
        <v>504691</v>
      </c>
    </row>
    <row r="37" spans="1:10" x14ac:dyDescent="0.25">
      <c r="A37" s="96" t="s">
        <v>342</v>
      </c>
      <c r="B37" s="97"/>
      <c r="C37" s="97"/>
      <c r="D37" s="97"/>
      <c r="E37" s="97"/>
      <c r="F37" s="97"/>
      <c r="G37" s="98"/>
      <c r="H37" s="19">
        <f>SUM(H28:H36)</f>
        <v>21523870</v>
      </c>
      <c r="I37" s="19">
        <f t="shared" ref="I37:J37" si="1">SUM(I28:I36)</f>
        <v>24084870</v>
      </c>
      <c r="J37" s="19">
        <f t="shared" si="1"/>
        <v>23584505</v>
      </c>
    </row>
    <row r="38" spans="1:10" x14ac:dyDescent="0.25">
      <c r="A38" s="99" t="s">
        <v>311</v>
      </c>
      <c r="B38" s="100"/>
      <c r="C38" s="100"/>
      <c r="D38" s="100"/>
      <c r="E38" s="100"/>
      <c r="F38" s="100"/>
      <c r="G38" s="101"/>
      <c r="H38" s="9">
        <f>H27+H37</f>
        <v>377625870</v>
      </c>
      <c r="I38" s="9">
        <f t="shared" ref="I38:J38" si="2">I27+I37</f>
        <v>381503870</v>
      </c>
      <c r="J38" s="9">
        <f t="shared" si="2"/>
        <v>373630530</v>
      </c>
    </row>
    <row r="39" spans="1:10" ht="30" x14ac:dyDescent="0.25">
      <c r="A39" s="6" t="s">
        <v>72</v>
      </c>
      <c r="B39" s="82" t="s">
        <v>48</v>
      </c>
      <c r="C39" s="83"/>
      <c r="D39" s="6" t="s">
        <v>190</v>
      </c>
      <c r="E39" s="6" t="s">
        <v>191</v>
      </c>
      <c r="F39" s="6" t="s">
        <v>75</v>
      </c>
      <c r="G39" s="6" t="s">
        <v>76</v>
      </c>
      <c r="H39" s="8">
        <v>151400000</v>
      </c>
      <c r="I39" s="8">
        <v>150600000</v>
      </c>
      <c r="J39" s="8">
        <v>149432162</v>
      </c>
    </row>
    <row r="40" spans="1:10" ht="30" x14ac:dyDescent="0.25">
      <c r="A40" s="6" t="s">
        <v>72</v>
      </c>
      <c r="B40" s="82" t="s">
        <v>48</v>
      </c>
      <c r="C40" s="83"/>
      <c r="D40" s="6" t="s">
        <v>190</v>
      </c>
      <c r="E40" s="6" t="s">
        <v>191</v>
      </c>
      <c r="F40" s="6" t="s">
        <v>174</v>
      </c>
      <c r="G40" s="6" t="s">
        <v>175</v>
      </c>
      <c r="H40" s="8">
        <v>48000000</v>
      </c>
      <c r="I40" s="8">
        <v>47250000</v>
      </c>
      <c r="J40" s="8">
        <v>47233537</v>
      </c>
    </row>
    <row r="41" spans="1:10" ht="30" x14ac:dyDescent="0.25">
      <c r="A41" s="6" t="s">
        <v>72</v>
      </c>
      <c r="B41" s="82" t="s">
        <v>48</v>
      </c>
      <c r="C41" s="83"/>
      <c r="D41" s="6" t="s">
        <v>190</v>
      </c>
      <c r="E41" s="6" t="s">
        <v>191</v>
      </c>
      <c r="F41" s="6" t="s">
        <v>176</v>
      </c>
      <c r="G41" s="6" t="s">
        <v>177</v>
      </c>
      <c r="H41" s="8">
        <v>16600000</v>
      </c>
      <c r="I41" s="8">
        <v>16500000</v>
      </c>
      <c r="J41" s="8">
        <v>16470992</v>
      </c>
    </row>
    <row r="42" spans="1:10" ht="30" x14ac:dyDescent="0.25">
      <c r="A42" s="6" t="s">
        <v>72</v>
      </c>
      <c r="B42" s="82" t="s">
        <v>48</v>
      </c>
      <c r="C42" s="83"/>
      <c r="D42" s="6" t="s">
        <v>190</v>
      </c>
      <c r="E42" s="6" t="s">
        <v>191</v>
      </c>
      <c r="F42" s="6" t="s">
        <v>178</v>
      </c>
      <c r="G42" s="6" t="s">
        <v>179</v>
      </c>
      <c r="H42" s="8">
        <v>700000</v>
      </c>
      <c r="I42" s="8">
        <v>550000</v>
      </c>
      <c r="J42" s="8">
        <v>532018</v>
      </c>
    </row>
    <row r="43" spans="1:10" ht="30" x14ac:dyDescent="0.25">
      <c r="A43" s="6" t="s">
        <v>72</v>
      </c>
      <c r="B43" s="82" t="s">
        <v>48</v>
      </c>
      <c r="C43" s="83"/>
      <c r="D43" s="6" t="s">
        <v>190</v>
      </c>
      <c r="E43" s="6" t="s">
        <v>191</v>
      </c>
      <c r="F43" s="6" t="s">
        <v>180</v>
      </c>
      <c r="G43" s="6" t="s">
        <v>181</v>
      </c>
      <c r="H43" s="8">
        <v>11200000</v>
      </c>
      <c r="I43" s="8">
        <v>10700000</v>
      </c>
      <c r="J43" s="8">
        <v>10679887</v>
      </c>
    </row>
    <row r="44" spans="1:10" ht="30" x14ac:dyDescent="0.25">
      <c r="A44" s="6" t="s">
        <v>72</v>
      </c>
      <c r="B44" s="82" t="s">
        <v>48</v>
      </c>
      <c r="C44" s="83"/>
      <c r="D44" s="6" t="s">
        <v>190</v>
      </c>
      <c r="E44" s="6" t="s">
        <v>191</v>
      </c>
      <c r="F44" s="6">
        <v>100113</v>
      </c>
      <c r="G44" s="6" t="s">
        <v>285</v>
      </c>
      <c r="H44" s="8">
        <v>3000</v>
      </c>
      <c r="I44" s="8">
        <v>3000</v>
      </c>
      <c r="J44" s="8">
        <v>224</v>
      </c>
    </row>
    <row r="45" spans="1:10" ht="30" x14ac:dyDescent="0.25">
      <c r="A45" s="6" t="s">
        <v>72</v>
      </c>
      <c r="B45" s="82" t="s">
        <v>48</v>
      </c>
      <c r="C45" s="83"/>
      <c r="D45" s="6" t="s">
        <v>190</v>
      </c>
      <c r="E45" s="6" t="s">
        <v>191</v>
      </c>
      <c r="F45" s="6">
        <v>100114</v>
      </c>
      <c r="G45" s="6" t="s">
        <v>391</v>
      </c>
      <c r="H45" s="8">
        <v>20000</v>
      </c>
      <c r="I45" s="8">
        <v>10000</v>
      </c>
      <c r="J45" s="8">
        <v>10000</v>
      </c>
    </row>
    <row r="46" spans="1:10" ht="30" x14ac:dyDescent="0.25">
      <c r="A46" s="6" t="s">
        <v>72</v>
      </c>
      <c r="B46" s="82" t="s">
        <v>48</v>
      </c>
      <c r="C46" s="83"/>
      <c r="D46" s="6" t="s">
        <v>190</v>
      </c>
      <c r="E46" s="6" t="s">
        <v>191</v>
      </c>
      <c r="F46" s="6" t="s">
        <v>304</v>
      </c>
      <c r="G46" s="6" t="s">
        <v>305</v>
      </c>
      <c r="H46" s="8">
        <v>7520000</v>
      </c>
      <c r="I46" s="8">
        <v>7370000</v>
      </c>
      <c r="J46" s="8">
        <v>7369684</v>
      </c>
    </row>
    <row r="47" spans="1:10" ht="30" x14ac:dyDescent="0.25">
      <c r="A47" s="6" t="s">
        <v>72</v>
      </c>
      <c r="B47" s="82" t="s">
        <v>48</v>
      </c>
      <c r="C47" s="83"/>
      <c r="D47" s="6" t="s">
        <v>190</v>
      </c>
      <c r="E47" s="6" t="s">
        <v>191</v>
      </c>
      <c r="F47" s="6">
        <v>100129</v>
      </c>
      <c r="G47" s="6" t="s">
        <v>392</v>
      </c>
      <c r="H47" s="8">
        <v>69000</v>
      </c>
      <c r="I47" s="8">
        <v>69000</v>
      </c>
      <c r="J47" s="8">
        <v>68250</v>
      </c>
    </row>
    <row r="48" spans="1:10" ht="30" x14ac:dyDescent="0.25">
      <c r="A48" s="6" t="s">
        <v>72</v>
      </c>
      <c r="B48" s="82" t="s">
        <v>48</v>
      </c>
      <c r="C48" s="83"/>
      <c r="D48" s="6" t="s">
        <v>190</v>
      </c>
      <c r="E48" s="6" t="s">
        <v>191</v>
      </c>
      <c r="F48" s="6" t="s">
        <v>248</v>
      </c>
      <c r="G48" s="6" t="s">
        <v>249</v>
      </c>
      <c r="H48" s="8">
        <v>4100000</v>
      </c>
      <c r="I48" s="8">
        <v>3240000</v>
      </c>
      <c r="J48" s="8">
        <v>3240000</v>
      </c>
    </row>
    <row r="49" spans="1:10" ht="30" x14ac:dyDescent="0.25">
      <c r="A49" s="6" t="s">
        <v>72</v>
      </c>
      <c r="B49" s="82" t="s">
        <v>48</v>
      </c>
      <c r="C49" s="83"/>
      <c r="D49" s="6" t="s">
        <v>190</v>
      </c>
      <c r="E49" s="6" t="s">
        <v>191</v>
      </c>
      <c r="F49" s="6" t="s">
        <v>286</v>
      </c>
      <c r="G49" s="6" t="s">
        <v>287</v>
      </c>
      <c r="H49" s="8">
        <v>0</v>
      </c>
      <c r="I49" s="8">
        <v>0</v>
      </c>
      <c r="J49" s="8">
        <v>0</v>
      </c>
    </row>
    <row r="50" spans="1:10" ht="30" x14ac:dyDescent="0.25">
      <c r="A50" s="6" t="s">
        <v>72</v>
      </c>
      <c r="B50" s="82" t="s">
        <v>48</v>
      </c>
      <c r="C50" s="83"/>
      <c r="D50" s="6" t="s">
        <v>190</v>
      </c>
      <c r="E50" s="6" t="s">
        <v>191</v>
      </c>
      <c r="F50" s="6" t="s">
        <v>80</v>
      </c>
      <c r="G50" s="6" t="s">
        <v>81</v>
      </c>
      <c r="H50" s="8">
        <v>792000</v>
      </c>
      <c r="I50" s="8">
        <v>1222000</v>
      </c>
      <c r="J50" s="8">
        <v>1215422</v>
      </c>
    </row>
    <row r="51" spans="1:10" ht="30" x14ac:dyDescent="0.25">
      <c r="A51" s="6" t="s">
        <v>72</v>
      </c>
      <c r="B51" s="82" t="s">
        <v>48</v>
      </c>
      <c r="C51" s="83"/>
      <c r="D51" s="6" t="s">
        <v>190</v>
      </c>
      <c r="E51" s="6" t="s">
        <v>191</v>
      </c>
      <c r="F51" s="6" t="s">
        <v>288</v>
      </c>
      <c r="G51" s="6" t="s">
        <v>289</v>
      </c>
      <c r="H51" s="8">
        <v>5283000</v>
      </c>
      <c r="I51" s="8">
        <v>5173000</v>
      </c>
      <c r="J51" s="8">
        <v>5165566</v>
      </c>
    </row>
    <row r="52" spans="1:10" ht="30" x14ac:dyDescent="0.25">
      <c r="A52" s="6" t="s">
        <v>72</v>
      </c>
      <c r="B52" s="82" t="s">
        <v>48</v>
      </c>
      <c r="C52" s="83"/>
      <c r="D52" s="6" t="s">
        <v>190</v>
      </c>
      <c r="E52" s="6" t="s">
        <v>191</v>
      </c>
      <c r="F52" s="6" t="s">
        <v>84</v>
      </c>
      <c r="G52" s="6" t="s">
        <v>85</v>
      </c>
      <c r="H52" s="8">
        <v>250000</v>
      </c>
      <c r="I52" s="8">
        <v>215000</v>
      </c>
      <c r="J52" s="8">
        <v>181661</v>
      </c>
    </row>
    <row r="53" spans="1:10" ht="30" x14ac:dyDescent="0.25">
      <c r="A53" s="6" t="s">
        <v>72</v>
      </c>
      <c r="B53" s="82" t="s">
        <v>48</v>
      </c>
      <c r="C53" s="83"/>
      <c r="D53" s="6" t="s">
        <v>190</v>
      </c>
      <c r="E53" s="6" t="s">
        <v>191</v>
      </c>
      <c r="F53" s="6" t="s">
        <v>86</v>
      </c>
      <c r="G53" s="6" t="s">
        <v>87</v>
      </c>
      <c r="H53" s="8">
        <v>1350000</v>
      </c>
      <c r="I53" s="8">
        <v>1288000</v>
      </c>
      <c r="J53" s="8">
        <v>1046052</v>
      </c>
    </row>
    <row r="54" spans="1:10" ht="30" x14ac:dyDescent="0.25">
      <c r="A54" s="6" t="s">
        <v>72</v>
      </c>
      <c r="B54" s="82" t="s">
        <v>48</v>
      </c>
      <c r="C54" s="83"/>
      <c r="D54" s="6" t="s">
        <v>190</v>
      </c>
      <c r="E54" s="6" t="s">
        <v>191</v>
      </c>
      <c r="F54" s="6" t="s">
        <v>88</v>
      </c>
      <c r="G54" s="6" t="s">
        <v>89</v>
      </c>
      <c r="H54" s="8">
        <v>4850000</v>
      </c>
      <c r="I54" s="8">
        <v>6605000</v>
      </c>
      <c r="J54" s="8">
        <v>6246394</v>
      </c>
    </row>
    <row r="55" spans="1:10" ht="30" x14ac:dyDescent="0.25">
      <c r="A55" s="6" t="s">
        <v>72</v>
      </c>
      <c r="B55" s="82" t="s">
        <v>48</v>
      </c>
      <c r="C55" s="83"/>
      <c r="D55" s="6" t="s">
        <v>190</v>
      </c>
      <c r="E55" s="6" t="s">
        <v>191</v>
      </c>
      <c r="F55" s="6" t="s">
        <v>90</v>
      </c>
      <c r="G55" s="6" t="s">
        <v>91</v>
      </c>
      <c r="H55" s="8">
        <v>1270000</v>
      </c>
      <c r="I55" s="8">
        <v>1270000</v>
      </c>
      <c r="J55" s="8">
        <v>1223234</v>
      </c>
    </row>
    <row r="56" spans="1:10" ht="30" x14ac:dyDescent="0.25">
      <c r="A56" s="6" t="s">
        <v>72</v>
      </c>
      <c r="B56" s="82" t="s">
        <v>48</v>
      </c>
      <c r="C56" s="83"/>
      <c r="D56" s="6" t="s">
        <v>190</v>
      </c>
      <c r="E56" s="6" t="s">
        <v>191</v>
      </c>
      <c r="F56" s="6" t="s">
        <v>92</v>
      </c>
      <c r="G56" s="6" t="s">
        <v>93</v>
      </c>
      <c r="H56" s="8">
        <v>150000</v>
      </c>
      <c r="I56" s="8">
        <v>76000</v>
      </c>
      <c r="J56" s="8">
        <v>34655</v>
      </c>
    </row>
    <row r="57" spans="1:10" ht="30" x14ac:dyDescent="0.25">
      <c r="A57" s="6" t="s">
        <v>72</v>
      </c>
      <c r="B57" s="82" t="s">
        <v>48</v>
      </c>
      <c r="C57" s="83"/>
      <c r="D57" s="6" t="s">
        <v>190</v>
      </c>
      <c r="E57" s="6" t="s">
        <v>191</v>
      </c>
      <c r="F57" s="6" t="s">
        <v>94</v>
      </c>
      <c r="G57" s="6" t="s">
        <v>95</v>
      </c>
      <c r="H57" s="8">
        <v>2570000</v>
      </c>
      <c r="I57" s="8">
        <v>2720000</v>
      </c>
      <c r="J57" s="8">
        <v>2253775</v>
      </c>
    </row>
    <row r="58" spans="1:10" ht="30" x14ac:dyDescent="0.25">
      <c r="A58" s="6" t="s">
        <v>72</v>
      </c>
      <c r="B58" s="82" t="s">
        <v>48</v>
      </c>
      <c r="C58" s="83"/>
      <c r="D58" s="6" t="s">
        <v>190</v>
      </c>
      <c r="E58" s="6" t="s">
        <v>191</v>
      </c>
      <c r="F58" s="6" t="s">
        <v>96</v>
      </c>
      <c r="G58" s="6" t="s">
        <v>97</v>
      </c>
      <c r="H58" s="8">
        <v>880000</v>
      </c>
      <c r="I58" s="8">
        <v>850000</v>
      </c>
      <c r="J58" s="8">
        <v>713038</v>
      </c>
    </row>
    <row r="59" spans="1:10" ht="30" x14ac:dyDescent="0.25">
      <c r="A59" s="6" t="s">
        <v>72</v>
      </c>
      <c r="B59" s="82" t="s">
        <v>48</v>
      </c>
      <c r="C59" s="83"/>
      <c r="D59" s="6" t="s">
        <v>190</v>
      </c>
      <c r="E59" s="6" t="s">
        <v>191</v>
      </c>
      <c r="F59" s="6" t="s">
        <v>98</v>
      </c>
      <c r="G59" s="6" t="s">
        <v>99</v>
      </c>
      <c r="H59" s="8">
        <v>420000</v>
      </c>
      <c r="I59" s="8">
        <v>410000</v>
      </c>
      <c r="J59" s="8">
        <v>392877</v>
      </c>
    </row>
    <row r="60" spans="1:10" ht="45" x14ac:dyDescent="0.25">
      <c r="A60" s="6" t="s">
        <v>72</v>
      </c>
      <c r="B60" s="82" t="s">
        <v>48</v>
      </c>
      <c r="C60" s="83"/>
      <c r="D60" s="6" t="s">
        <v>190</v>
      </c>
      <c r="E60" s="6" t="s">
        <v>191</v>
      </c>
      <c r="F60" s="6" t="s">
        <v>100</v>
      </c>
      <c r="G60" s="6" t="s">
        <v>101</v>
      </c>
      <c r="H60" s="8">
        <v>11662000</v>
      </c>
      <c r="I60" s="8">
        <v>11264000</v>
      </c>
      <c r="J60" s="8">
        <v>9791104</v>
      </c>
    </row>
    <row r="61" spans="1:10" ht="45" x14ac:dyDescent="0.25">
      <c r="A61" s="6" t="s">
        <v>72</v>
      </c>
      <c r="B61" s="82" t="s">
        <v>48</v>
      </c>
      <c r="C61" s="83"/>
      <c r="D61" s="6" t="s">
        <v>190</v>
      </c>
      <c r="E61" s="6" t="s">
        <v>191</v>
      </c>
      <c r="F61" s="6" t="s">
        <v>102</v>
      </c>
      <c r="G61" s="6" t="s">
        <v>103</v>
      </c>
      <c r="H61" s="8">
        <v>4800000</v>
      </c>
      <c r="I61" s="8">
        <v>4750000</v>
      </c>
      <c r="J61" s="8">
        <v>4308298</v>
      </c>
    </row>
    <row r="62" spans="1:10" ht="30" x14ac:dyDescent="0.25">
      <c r="A62" s="6" t="s">
        <v>72</v>
      </c>
      <c r="B62" s="82" t="s">
        <v>48</v>
      </c>
      <c r="C62" s="83"/>
      <c r="D62" s="6" t="s">
        <v>190</v>
      </c>
      <c r="E62" s="6" t="s">
        <v>191</v>
      </c>
      <c r="F62" s="6" t="s">
        <v>104</v>
      </c>
      <c r="G62" s="6" t="s">
        <v>105</v>
      </c>
      <c r="H62" s="8">
        <v>3800000</v>
      </c>
      <c r="I62" s="8">
        <v>3167000</v>
      </c>
      <c r="J62" s="8">
        <v>2166760</v>
      </c>
    </row>
    <row r="63" spans="1:10" ht="30" x14ac:dyDescent="0.25">
      <c r="A63" s="6" t="s">
        <v>72</v>
      </c>
      <c r="B63" s="82" t="s">
        <v>48</v>
      </c>
      <c r="C63" s="83"/>
      <c r="D63" s="6" t="s">
        <v>190</v>
      </c>
      <c r="E63" s="6" t="s">
        <v>191</v>
      </c>
      <c r="F63" s="6" t="s">
        <v>182</v>
      </c>
      <c r="G63" s="6" t="s">
        <v>183</v>
      </c>
      <c r="H63" s="8">
        <v>2800000</v>
      </c>
      <c r="I63" s="8">
        <v>2100000</v>
      </c>
      <c r="J63" s="8">
        <v>1645878</v>
      </c>
    </row>
    <row r="64" spans="1:10" ht="30" x14ac:dyDescent="0.25">
      <c r="A64" s="6" t="s">
        <v>72</v>
      </c>
      <c r="B64" s="82" t="s">
        <v>48</v>
      </c>
      <c r="C64" s="83"/>
      <c r="D64" s="6" t="s">
        <v>190</v>
      </c>
      <c r="E64" s="6" t="s">
        <v>191</v>
      </c>
      <c r="F64" s="6" t="s">
        <v>184</v>
      </c>
      <c r="G64" s="6" t="s">
        <v>185</v>
      </c>
      <c r="H64" s="8">
        <v>44400000</v>
      </c>
      <c r="I64" s="8">
        <v>45779000</v>
      </c>
      <c r="J64" s="8">
        <v>37629682</v>
      </c>
    </row>
    <row r="65" spans="1:10" ht="30" x14ac:dyDescent="0.25">
      <c r="A65" s="6" t="s">
        <v>72</v>
      </c>
      <c r="B65" s="82" t="s">
        <v>48</v>
      </c>
      <c r="C65" s="83"/>
      <c r="D65" s="6" t="s">
        <v>190</v>
      </c>
      <c r="E65" s="6" t="s">
        <v>191</v>
      </c>
      <c r="F65" s="6" t="s">
        <v>186</v>
      </c>
      <c r="G65" s="6" t="s">
        <v>187</v>
      </c>
      <c r="H65" s="8">
        <v>13500000</v>
      </c>
      <c r="I65" s="8">
        <v>15001000</v>
      </c>
      <c r="J65" s="8">
        <v>11284361</v>
      </c>
    </row>
    <row r="66" spans="1:10" ht="30" x14ac:dyDescent="0.25">
      <c r="A66" s="6" t="s">
        <v>72</v>
      </c>
      <c r="B66" s="82" t="s">
        <v>48</v>
      </c>
      <c r="C66" s="83"/>
      <c r="D66" s="6" t="s">
        <v>190</v>
      </c>
      <c r="E66" s="6" t="s">
        <v>191</v>
      </c>
      <c r="F66" s="6" t="s">
        <v>250</v>
      </c>
      <c r="G66" s="6" t="s">
        <v>251</v>
      </c>
      <c r="H66" s="8">
        <v>11200000</v>
      </c>
      <c r="I66" s="8">
        <v>12500000</v>
      </c>
      <c r="J66" s="8">
        <v>10556960</v>
      </c>
    </row>
    <row r="67" spans="1:10" ht="30" x14ac:dyDescent="0.25">
      <c r="A67" s="6" t="s">
        <v>72</v>
      </c>
      <c r="B67" s="82" t="s">
        <v>48</v>
      </c>
      <c r="C67" s="83"/>
      <c r="D67" s="6" t="s">
        <v>190</v>
      </c>
      <c r="E67" s="6" t="s">
        <v>191</v>
      </c>
      <c r="F67" s="6" t="s">
        <v>252</v>
      </c>
      <c r="G67" s="6" t="s">
        <v>253</v>
      </c>
      <c r="H67" s="8">
        <v>2800000</v>
      </c>
      <c r="I67" s="8">
        <v>2650000</v>
      </c>
      <c r="J67" s="8">
        <v>1876787</v>
      </c>
    </row>
    <row r="68" spans="1:10" ht="30" x14ac:dyDescent="0.25">
      <c r="A68" s="6" t="s">
        <v>72</v>
      </c>
      <c r="B68" s="82" t="s">
        <v>48</v>
      </c>
      <c r="C68" s="83"/>
      <c r="D68" s="6" t="s">
        <v>190</v>
      </c>
      <c r="E68" s="6" t="s">
        <v>191</v>
      </c>
      <c r="F68" s="6" t="s">
        <v>222</v>
      </c>
      <c r="G68" s="6" t="s">
        <v>223</v>
      </c>
      <c r="H68" s="8">
        <v>48000</v>
      </c>
      <c r="I68" s="8">
        <v>38000</v>
      </c>
      <c r="J68" s="8">
        <v>38000</v>
      </c>
    </row>
    <row r="69" spans="1:10" ht="30" x14ac:dyDescent="0.25">
      <c r="A69" s="6" t="s">
        <v>72</v>
      </c>
      <c r="B69" s="82" t="s">
        <v>48</v>
      </c>
      <c r="C69" s="83"/>
      <c r="D69" s="6" t="s">
        <v>190</v>
      </c>
      <c r="E69" s="6" t="s">
        <v>191</v>
      </c>
      <c r="F69" s="6" t="s">
        <v>224</v>
      </c>
      <c r="G69" s="6" t="s">
        <v>225</v>
      </c>
      <c r="H69" s="8">
        <v>580000</v>
      </c>
      <c r="I69" s="8">
        <v>450000</v>
      </c>
      <c r="J69" s="8">
        <v>205952</v>
      </c>
    </row>
    <row r="70" spans="1:10" ht="30" x14ac:dyDescent="0.25">
      <c r="A70" s="6" t="s">
        <v>72</v>
      </c>
      <c r="B70" s="82" t="s">
        <v>48</v>
      </c>
      <c r="C70" s="83"/>
      <c r="D70" s="6" t="s">
        <v>190</v>
      </c>
      <c r="E70" s="6" t="s">
        <v>191</v>
      </c>
      <c r="F70" s="6" t="s">
        <v>106</v>
      </c>
      <c r="G70" s="6" t="s">
        <v>107</v>
      </c>
      <c r="H70" s="8">
        <v>1180000</v>
      </c>
      <c r="I70" s="8">
        <v>787000</v>
      </c>
      <c r="J70" s="8">
        <v>650427</v>
      </c>
    </row>
    <row r="71" spans="1:10" ht="30" x14ac:dyDescent="0.25">
      <c r="A71" s="6" t="s">
        <v>72</v>
      </c>
      <c r="B71" s="82" t="s">
        <v>48</v>
      </c>
      <c r="C71" s="83"/>
      <c r="D71" s="6" t="s">
        <v>190</v>
      </c>
      <c r="E71" s="6" t="s">
        <v>191</v>
      </c>
      <c r="F71" s="6" t="s">
        <v>108</v>
      </c>
      <c r="G71" s="6" t="s">
        <v>109</v>
      </c>
      <c r="H71" s="8">
        <v>18000</v>
      </c>
      <c r="I71" s="8">
        <v>13000</v>
      </c>
      <c r="J71" s="8">
        <v>4647</v>
      </c>
    </row>
    <row r="72" spans="1:10" ht="30" x14ac:dyDescent="0.25">
      <c r="A72" s="6" t="s">
        <v>72</v>
      </c>
      <c r="B72" s="82" t="s">
        <v>48</v>
      </c>
      <c r="C72" s="83"/>
      <c r="D72" s="6" t="s">
        <v>190</v>
      </c>
      <c r="E72" s="6" t="s">
        <v>191</v>
      </c>
      <c r="F72" s="6" t="s">
        <v>196</v>
      </c>
      <c r="G72" s="6" t="s">
        <v>197</v>
      </c>
      <c r="H72" s="8">
        <v>1285000</v>
      </c>
      <c r="I72" s="8">
        <v>1272000</v>
      </c>
      <c r="J72" s="8">
        <v>1023083</v>
      </c>
    </row>
    <row r="73" spans="1:10" ht="30" x14ac:dyDescent="0.25">
      <c r="A73" s="6" t="s">
        <v>72</v>
      </c>
      <c r="B73" s="82" t="s">
        <v>48</v>
      </c>
      <c r="C73" s="83"/>
      <c r="D73" s="6" t="s">
        <v>190</v>
      </c>
      <c r="E73" s="6" t="s">
        <v>191</v>
      </c>
      <c r="F73" s="6" t="s">
        <v>160</v>
      </c>
      <c r="G73" s="6" t="s">
        <v>161</v>
      </c>
      <c r="H73" s="8">
        <v>5000</v>
      </c>
      <c r="I73" s="8">
        <v>18000</v>
      </c>
      <c r="J73" s="8">
        <v>14218</v>
      </c>
    </row>
    <row r="74" spans="1:10" ht="30" x14ac:dyDescent="0.25">
      <c r="A74" s="6" t="s">
        <v>72</v>
      </c>
      <c r="B74" s="82" t="s">
        <v>48</v>
      </c>
      <c r="C74" s="83"/>
      <c r="D74" s="6" t="s">
        <v>190</v>
      </c>
      <c r="E74" s="6" t="s">
        <v>191</v>
      </c>
      <c r="F74" s="6" t="s">
        <v>114</v>
      </c>
      <c r="G74" s="6" t="s">
        <v>115</v>
      </c>
      <c r="H74" s="8">
        <v>30000</v>
      </c>
      <c r="I74" s="8">
        <v>58000</v>
      </c>
      <c r="J74" s="8">
        <v>46460</v>
      </c>
    </row>
    <row r="75" spans="1:10" ht="30" x14ac:dyDescent="0.25">
      <c r="A75" s="6" t="s">
        <v>72</v>
      </c>
      <c r="B75" s="82" t="s">
        <v>48</v>
      </c>
      <c r="C75" s="83"/>
      <c r="D75" s="6" t="s">
        <v>190</v>
      </c>
      <c r="E75" s="6" t="s">
        <v>191</v>
      </c>
      <c r="F75" s="6" t="s">
        <v>116</v>
      </c>
      <c r="G75" s="6" t="s">
        <v>117</v>
      </c>
      <c r="H75" s="8">
        <v>84000</v>
      </c>
      <c r="I75" s="8">
        <v>70000</v>
      </c>
      <c r="J75" s="8">
        <v>47950</v>
      </c>
    </row>
    <row r="76" spans="1:10" ht="91.5" customHeight="1" x14ac:dyDescent="0.25">
      <c r="A76" s="6" t="s">
        <v>72</v>
      </c>
      <c r="B76" s="82" t="s">
        <v>48</v>
      </c>
      <c r="C76" s="83"/>
      <c r="D76" s="6" t="s">
        <v>190</v>
      </c>
      <c r="E76" s="6" t="s">
        <v>191</v>
      </c>
      <c r="F76" s="6" t="s">
        <v>118</v>
      </c>
      <c r="G76" s="6" t="s">
        <v>119</v>
      </c>
      <c r="H76" s="8">
        <v>50000</v>
      </c>
      <c r="I76" s="8">
        <v>20000</v>
      </c>
      <c r="J76" s="8">
        <v>6956</v>
      </c>
    </row>
    <row r="77" spans="1:10" ht="30" x14ac:dyDescent="0.25">
      <c r="A77" s="6" t="s">
        <v>72</v>
      </c>
      <c r="B77" s="82" t="s">
        <v>48</v>
      </c>
      <c r="C77" s="83"/>
      <c r="D77" s="6" t="s">
        <v>190</v>
      </c>
      <c r="E77" s="6" t="s">
        <v>191</v>
      </c>
      <c r="F77" s="6" t="s">
        <v>254</v>
      </c>
      <c r="G77" s="6" t="s">
        <v>255</v>
      </c>
      <c r="H77" s="8">
        <v>13000</v>
      </c>
      <c r="I77" s="8">
        <v>11000</v>
      </c>
      <c r="J77" s="8">
        <v>4108</v>
      </c>
    </row>
    <row r="78" spans="1:10" ht="30" x14ac:dyDescent="0.25">
      <c r="A78" s="6" t="s">
        <v>72</v>
      </c>
      <c r="B78" s="82" t="s">
        <v>48</v>
      </c>
      <c r="C78" s="83"/>
      <c r="D78" s="6" t="s">
        <v>190</v>
      </c>
      <c r="E78" s="6" t="s">
        <v>191</v>
      </c>
      <c r="F78" s="6" t="s">
        <v>198</v>
      </c>
      <c r="G78" s="6" t="s">
        <v>199</v>
      </c>
      <c r="H78" s="8">
        <v>200000</v>
      </c>
      <c r="I78" s="8">
        <v>200000</v>
      </c>
      <c r="J78" s="8">
        <v>184394</v>
      </c>
    </row>
    <row r="79" spans="1:10" ht="30" x14ac:dyDescent="0.25">
      <c r="A79" s="6" t="s">
        <v>72</v>
      </c>
      <c r="B79" s="82" t="s">
        <v>48</v>
      </c>
      <c r="C79" s="83"/>
      <c r="D79" s="6" t="s">
        <v>190</v>
      </c>
      <c r="E79" s="6" t="s">
        <v>191</v>
      </c>
      <c r="F79" s="6" t="s">
        <v>200</v>
      </c>
      <c r="G79" s="6" t="s">
        <v>201</v>
      </c>
      <c r="H79" s="8">
        <v>1330000</v>
      </c>
      <c r="I79" s="8">
        <v>778000</v>
      </c>
      <c r="J79" s="8">
        <v>427116</v>
      </c>
    </row>
    <row r="80" spans="1:10" ht="30" x14ac:dyDescent="0.25">
      <c r="A80" s="6" t="s">
        <v>72</v>
      </c>
      <c r="B80" s="82" t="s">
        <v>48</v>
      </c>
      <c r="C80" s="83"/>
      <c r="D80" s="6" t="s">
        <v>190</v>
      </c>
      <c r="E80" s="6" t="s">
        <v>191</v>
      </c>
      <c r="F80" s="6" t="s">
        <v>122</v>
      </c>
      <c r="G80" s="6" t="s">
        <v>123</v>
      </c>
      <c r="H80" s="8">
        <v>500000</v>
      </c>
      <c r="I80" s="8">
        <v>1982000</v>
      </c>
      <c r="J80" s="8">
        <v>1931930</v>
      </c>
    </row>
    <row r="81" spans="1:10" ht="45" x14ac:dyDescent="0.25">
      <c r="A81" s="6" t="s">
        <v>72</v>
      </c>
      <c r="B81" s="82" t="s">
        <v>48</v>
      </c>
      <c r="C81" s="83"/>
      <c r="D81" s="6" t="s">
        <v>190</v>
      </c>
      <c r="E81" s="6" t="s">
        <v>191</v>
      </c>
      <c r="F81" s="6" t="s">
        <v>292</v>
      </c>
      <c r="G81" s="6" t="s">
        <v>293</v>
      </c>
      <c r="H81" s="8">
        <v>1300000</v>
      </c>
      <c r="I81" s="8">
        <v>1300000</v>
      </c>
      <c r="J81" s="8">
        <v>1191930</v>
      </c>
    </row>
    <row r="82" spans="1:10" ht="75" x14ac:dyDescent="0.25">
      <c r="A82" s="6" t="s">
        <v>72</v>
      </c>
      <c r="B82" s="82" t="s">
        <v>48</v>
      </c>
      <c r="C82" s="83"/>
      <c r="D82" s="6" t="s">
        <v>190</v>
      </c>
      <c r="E82" s="6" t="s">
        <v>191</v>
      </c>
      <c r="F82" s="6" t="s">
        <v>134</v>
      </c>
      <c r="G82" s="6" t="s">
        <v>135</v>
      </c>
      <c r="H82" s="8">
        <v>0</v>
      </c>
      <c r="I82" s="8">
        <v>0</v>
      </c>
      <c r="J82" s="8">
        <v>-2546046</v>
      </c>
    </row>
    <row r="83" spans="1:10" x14ac:dyDescent="0.25">
      <c r="A83" s="96" t="s">
        <v>363</v>
      </c>
      <c r="B83" s="97"/>
      <c r="C83" s="97"/>
      <c r="D83" s="97"/>
      <c r="E83" s="97"/>
      <c r="F83" s="97"/>
      <c r="G83" s="127"/>
      <c r="H83" s="19">
        <f>SUM(H39:H82)</f>
        <v>359012000</v>
      </c>
      <c r="I83" s="19">
        <f>SUM(I39:I82)</f>
        <v>360329000</v>
      </c>
      <c r="J83" s="19">
        <f>SUM(J39:J82)</f>
        <v>336000383</v>
      </c>
    </row>
    <row r="84" spans="1:10" ht="30" x14ac:dyDescent="0.25">
      <c r="A84" s="6" t="s">
        <v>72</v>
      </c>
      <c r="B84" s="82" t="s">
        <v>48</v>
      </c>
      <c r="C84" s="83"/>
      <c r="D84" s="6" t="s">
        <v>190</v>
      </c>
      <c r="E84" s="6" t="s">
        <v>191</v>
      </c>
      <c r="F84" s="39">
        <v>580101</v>
      </c>
      <c r="G84" s="38" t="s">
        <v>244</v>
      </c>
      <c r="H84" s="40">
        <v>0</v>
      </c>
      <c r="I84" s="8">
        <v>0</v>
      </c>
      <c r="J84" s="8">
        <v>0</v>
      </c>
    </row>
    <row r="85" spans="1:10" ht="30" x14ac:dyDescent="0.25">
      <c r="A85" s="6" t="s">
        <v>72</v>
      </c>
      <c r="B85" s="82" t="s">
        <v>48</v>
      </c>
      <c r="C85" s="83"/>
      <c r="D85" s="6" t="s">
        <v>190</v>
      </c>
      <c r="E85" s="6" t="s">
        <v>191</v>
      </c>
      <c r="F85" s="39">
        <v>580102</v>
      </c>
      <c r="G85" s="38" t="s">
        <v>378</v>
      </c>
      <c r="H85" s="40">
        <v>0</v>
      </c>
      <c r="I85" s="8">
        <v>0</v>
      </c>
      <c r="J85" s="8">
        <v>0</v>
      </c>
    </row>
    <row r="86" spans="1:10" ht="30" x14ac:dyDescent="0.25">
      <c r="A86" s="6" t="s">
        <v>72</v>
      </c>
      <c r="B86" s="82" t="s">
        <v>48</v>
      </c>
      <c r="C86" s="83"/>
      <c r="D86" s="6" t="s">
        <v>190</v>
      </c>
      <c r="E86" s="6" t="s">
        <v>191</v>
      </c>
      <c r="F86" s="39">
        <v>580103</v>
      </c>
      <c r="G86" s="38" t="s">
        <v>296</v>
      </c>
      <c r="H86" s="40">
        <v>69800</v>
      </c>
      <c r="I86" s="8">
        <v>69800</v>
      </c>
      <c r="J86" s="8">
        <v>42366</v>
      </c>
    </row>
    <row r="87" spans="1:10" ht="30" x14ac:dyDescent="0.25">
      <c r="A87" s="6" t="s">
        <v>72</v>
      </c>
      <c r="B87" s="82" t="s">
        <v>48</v>
      </c>
      <c r="C87" s="83"/>
      <c r="D87" s="6" t="s">
        <v>190</v>
      </c>
      <c r="E87" s="6" t="s">
        <v>191</v>
      </c>
      <c r="F87" s="6" t="s">
        <v>294</v>
      </c>
      <c r="G87" s="15" t="s">
        <v>244</v>
      </c>
      <c r="H87" s="8">
        <v>274170</v>
      </c>
      <c r="I87" s="8">
        <v>274170</v>
      </c>
      <c r="J87" s="8">
        <v>255551</v>
      </c>
    </row>
    <row r="88" spans="1:10" ht="30" x14ac:dyDescent="0.25">
      <c r="A88" s="6" t="s">
        <v>72</v>
      </c>
      <c r="B88" s="82" t="s">
        <v>48</v>
      </c>
      <c r="C88" s="83"/>
      <c r="D88" s="6" t="s">
        <v>190</v>
      </c>
      <c r="E88" s="6" t="s">
        <v>191</v>
      </c>
      <c r="F88" s="6" t="s">
        <v>295</v>
      </c>
      <c r="G88" s="6" t="s">
        <v>245</v>
      </c>
      <c r="H88" s="8">
        <v>1485400</v>
      </c>
      <c r="I88" s="8">
        <v>1485400</v>
      </c>
      <c r="J88" s="8">
        <v>1413070</v>
      </c>
    </row>
    <row r="89" spans="1:10" ht="30" x14ac:dyDescent="0.25">
      <c r="A89" s="6" t="s">
        <v>72</v>
      </c>
      <c r="B89" s="82" t="s">
        <v>48</v>
      </c>
      <c r="C89" s="83"/>
      <c r="D89" s="6" t="s">
        <v>190</v>
      </c>
      <c r="E89" s="6" t="s">
        <v>191</v>
      </c>
      <c r="F89" s="6">
        <v>580203</v>
      </c>
      <c r="G89" s="6" t="s">
        <v>296</v>
      </c>
      <c r="H89" s="8">
        <v>50000</v>
      </c>
      <c r="I89" s="8">
        <v>50000</v>
      </c>
      <c r="J89" s="8">
        <v>645</v>
      </c>
    </row>
    <row r="90" spans="1:10" ht="30" x14ac:dyDescent="0.25">
      <c r="A90" s="6" t="s">
        <v>72</v>
      </c>
      <c r="B90" s="82" t="s">
        <v>48</v>
      </c>
      <c r="C90" s="83"/>
      <c r="D90" s="6" t="s">
        <v>190</v>
      </c>
      <c r="E90" s="6" t="s">
        <v>191</v>
      </c>
      <c r="F90" s="6">
        <v>710102</v>
      </c>
      <c r="G90" s="6" t="s">
        <v>129</v>
      </c>
      <c r="H90" s="8">
        <v>5151100</v>
      </c>
      <c r="I90" s="8">
        <v>9716600</v>
      </c>
      <c r="J90" s="8">
        <v>6946631</v>
      </c>
    </row>
    <row r="91" spans="1:10" ht="45" x14ac:dyDescent="0.25">
      <c r="A91" s="6" t="s">
        <v>72</v>
      </c>
      <c r="B91" s="82" t="s">
        <v>48</v>
      </c>
      <c r="C91" s="83"/>
      <c r="D91" s="6" t="s">
        <v>190</v>
      </c>
      <c r="E91" s="6" t="s">
        <v>191</v>
      </c>
      <c r="F91" s="6">
        <v>710103</v>
      </c>
      <c r="G91" s="6" t="s">
        <v>131</v>
      </c>
      <c r="H91" s="8">
        <v>254500</v>
      </c>
      <c r="I91" s="8">
        <v>254500</v>
      </c>
      <c r="J91" s="8">
        <v>71043</v>
      </c>
    </row>
    <row r="92" spans="1:10" ht="30" x14ac:dyDescent="0.25">
      <c r="A92" s="6" t="s">
        <v>72</v>
      </c>
      <c r="B92" s="82" t="s">
        <v>48</v>
      </c>
      <c r="C92" s="83"/>
      <c r="D92" s="6" t="s">
        <v>190</v>
      </c>
      <c r="E92" s="6" t="s">
        <v>191</v>
      </c>
      <c r="F92" s="6">
        <v>710130</v>
      </c>
      <c r="G92" s="6" t="s">
        <v>381</v>
      </c>
      <c r="H92" s="8">
        <v>12000</v>
      </c>
      <c r="I92" s="8">
        <v>12000</v>
      </c>
      <c r="J92" s="8">
        <v>0</v>
      </c>
    </row>
    <row r="93" spans="1:10" ht="30" x14ac:dyDescent="0.25">
      <c r="A93" s="6" t="s">
        <v>72</v>
      </c>
      <c r="B93" s="82" t="s">
        <v>48</v>
      </c>
      <c r="C93" s="83"/>
      <c r="D93" s="6" t="s">
        <v>190</v>
      </c>
      <c r="E93" s="6" t="s">
        <v>191</v>
      </c>
      <c r="F93" s="6" t="s">
        <v>226</v>
      </c>
      <c r="G93" s="6" t="s">
        <v>227</v>
      </c>
      <c r="H93" s="8">
        <v>18726900</v>
      </c>
      <c r="I93" s="8">
        <v>16722400</v>
      </c>
      <c r="J93" s="8">
        <v>16136666</v>
      </c>
    </row>
    <row r="94" spans="1:10" s="68" customFormat="1" ht="75" x14ac:dyDescent="0.25">
      <c r="A94" s="70" t="s">
        <v>72</v>
      </c>
      <c r="B94" s="82" t="s">
        <v>48</v>
      </c>
      <c r="C94" s="83"/>
      <c r="D94" s="70" t="s">
        <v>190</v>
      </c>
      <c r="E94" s="70" t="s">
        <v>191</v>
      </c>
      <c r="F94" s="70">
        <v>850102</v>
      </c>
      <c r="G94" s="70" t="s">
        <v>137</v>
      </c>
      <c r="H94" s="76">
        <v>0</v>
      </c>
      <c r="I94" s="76">
        <v>0</v>
      </c>
      <c r="J94" s="76">
        <v>-72937</v>
      </c>
    </row>
    <row r="95" spans="1:10" x14ac:dyDescent="0.25">
      <c r="A95" s="96" t="s">
        <v>342</v>
      </c>
      <c r="B95" s="97"/>
      <c r="C95" s="97"/>
      <c r="D95" s="97"/>
      <c r="E95" s="97"/>
      <c r="F95" s="97"/>
      <c r="G95" s="98"/>
      <c r="H95" s="19">
        <f>SUM(H84:H94)</f>
        <v>26023870</v>
      </c>
      <c r="I95" s="19">
        <f t="shared" ref="I95:J95" si="3">SUM(I84:I94)</f>
        <v>28584870</v>
      </c>
      <c r="J95" s="19">
        <f t="shared" si="3"/>
        <v>24793035</v>
      </c>
    </row>
    <row r="96" spans="1:10" x14ac:dyDescent="0.25">
      <c r="A96" s="99" t="s">
        <v>314</v>
      </c>
      <c r="B96" s="100"/>
      <c r="C96" s="100"/>
      <c r="D96" s="100"/>
      <c r="E96" s="100"/>
      <c r="F96" s="100"/>
      <c r="G96" s="101"/>
      <c r="H96" s="9">
        <f>H83+H95</f>
        <v>385035870</v>
      </c>
      <c r="I96" s="9">
        <f>I83+I95</f>
        <v>388913870</v>
      </c>
      <c r="J96" s="9">
        <f>J83+J95</f>
        <v>360793418</v>
      </c>
    </row>
    <row r="97" spans="1:10" x14ac:dyDescent="0.25">
      <c r="A97" s="116" t="s">
        <v>359</v>
      </c>
      <c r="B97" s="116"/>
      <c r="C97" s="116"/>
      <c r="D97" s="116"/>
      <c r="E97" s="116"/>
      <c r="F97" s="116"/>
      <c r="G97" s="116"/>
      <c r="H97" s="20">
        <f>H38-H96</f>
        <v>-7410000</v>
      </c>
      <c r="I97" s="20">
        <f>I38-I96</f>
        <v>-7410000</v>
      </c>
      <c r="J97" s="20">
        <f>J38-J96</f>
        <v>12837112</v>
      </c>
    </row>
    <row r="98" spans="1:10" x14ac:dyDescent="0.25">
      <c r="A98" s="96" t="s">
        <v>363</v>
      </c>
      <c r="B98" s="97"/>
      <c r="C98" s="97"/>
      <c r="D98" s="97"/>
      <c r="E98" s="97"/>
      <c r="F98" s="97"/>
      <c r="G98" s="98"/>
      <c r="H98" s="25">
        <f>H27-H83</f>
        <v>-2910000</v>
      </c>
      <c r="I98" s="25">
        <f>I27-I83</f>
        <v>-2910000</v>
      </c>
      <c r="J98" s="25">
        <f>J27-J83</f>
        <v>14045642</v>
      </c>
    </row>
    <row r="99" spans="1:10" x14ac:dyDescent="0.25">
      <c r="A99" s="96" t="s">
        <v>342</v>
      </c>
      <c r="B99" s="97"/>
      <c r="C99" s="97"/>
      <c r="D99" s="97"/>
      <c r="E99" s="97"/>
      <c r="F99" s="97"/>
      <c r="G99" s="98"/>
      <c r="H99" s="25">
        <f>H37-H95</f>
        <v>-4500000</v>
      </c>
      <c r="I99" s="25">
        <f>I37-I95</f>
        <v>-4500000</v>
      </c>
      <c r="J99" s="25">
        <f>J37-J95</f>
        <v>-1208530</v>
      </c>
    </row>
    <row r="100" spans="1:10" x14ac:dyDescent="0.25">
      <c r="A100" s="32"/>
      <c r="B100" s="32"/>
      <c r="C100" s="32"/>
      <c r="D100" s="32"/>
      <c r="E100" s="32"/>
      <c r="F100" s="32"/>
      <c r="G100" s="32"/>
      <c r="H100" s="24"/>
      <c r="I100" s="24"/>
      <c r="J100" s="24"/>
    </row>
    <row r="101" spans="1:10" x14ac:dyDescent="0.25">
      <c r="A101" s="32"/>
      <c r="B101" s="32"/>
      <c r="C101" s="32"/>
      <c r="D101" s="32"/>
      <c r="E101" s="32"/>
      <c r="F101" s="32"/>
      <c r="G101" s="32"/>
      <c r="H101" s="24"/>
      <c r="I101" s="24"/>
      <c r="J101" s="24"/>
    </row>
    <row r="102" spans="1:10" x14ac:dyDescent="0.25">
      <c r="A102" s="32"/>
      <c r="B102" s="32"/>
      <c r="C102" s="32"/>
      <c r="D102" s="32"/>
      <c r="E102" s="32"/>
      <c r="F102" s="32"/>
      <c r="G102" s="32"/>
      <c r="H102" s="24"/>
      <c r="I102" s="24"/>
      <c r="J102" s="24"/>
    </row>
    <row r="103" spans="1:10" x14ac:dyDescent="0.25">
      <c r="A103" s="32"/>
      <c r="B103" s="32"/>
      <c r="C103" s="32"/>
      <c r="D103" s="32"/>
      <c r="E103" s="32"/>
      <c r="F103" s="32"/>
      <c r="G103" s="32"/>
      <c r="H103" s="24"/>
      <c r="I103" s="24"/>
      <c r="J103" s="24"/>
    </row>
    <row r="104" spans="1:10" x14ac:dyDescent="0.25">
      <c r="A104" s="21"/>
      <c r="B104" s="21"/>
      <c r="C104" s="21"/>
      <c r="D104" s="21"/>
      <c r="E104" s="21"/>
      <c r="F104" s="21"/>
      <c r="G104" s="21"/>
      <c r="H104" s="22"/>
      <c r="I104" s="22"/>
      <c r="J104" s="22"/>
    </row>
    <row r="105" spans="1:10" x14ac:dyDescent="0.25">
      <c r="A105" s="90" t="s">
        <v>328</v>
      </c>
      <c r="B105" s="90"/>
      <c r="C105" s="90"/>
      <c r="D105" s="90"/>
      <c r="E105" s="31"/>
      <c r="F105" s="4"/>
      <c r="G105" s="4"/>
      <c r="H105" s="4"/>
      <c r="I105" s="4"/>
      <c r="J105" s="4"/>
    </row>
    <row r="106" spans="1:10" x14ac:dyDescent="0.25">
      <c r="A106" s="90" t="s">
        <v>388</v>
      </c>
      <c r="B106" s="90"/>
      <c r="C106" s="90"/>
      <c r="D106" s="90"/>
      <c r="E106" s="31"/>
      <c r="F106" s="4"/>
      <c r="G106" s="90" t="s">
        <v>329</v>
      </c>
      <c r="H106" s="90"/>
      <c r="I106" s="90"/>
      <c r="J106" s="90"/>
    </row>
    <row r="107" spans="1:10" x14ac:dyDescent="0.25">
      <c r="A107" s="4"/>
      <c r="B107" s="4"/>
      <c r="C107" s="4"/>
      <c r="D107" s="4"/>
      <c r="E107" s="4"/>
      <c r="F107" s="4"/>
      <c r="G107" s="90" t="s">
        <v>371</v>
      </c>
      <c r="H107" s="90"/>
      <c r="I107" s="90"/>
      <c r="J107" s="90"/>
    </row>
    <row r="108" spans="1:10" x14ac:dyDescent="0.25">
      <c r="A108" s="4"/>
      <c r="B108" s="4"/>
      <c r="C108" s="4"/>
      <c r="D108" s="4"/>
      <c r="E108" s="4"/>
      <c r="F108" s="4"/>
      <c r="G108" s="90" t="s">
        <v>415</v>
      </c>
      <c r="H108" s="90"/>
      <c r="I108" s="90"/>
      <c r="J108" s="90"/>
    </row>
    <row r="109" spans="1:10" x14ac:dyDescent="0.25">
      <c r="A109" s="4"/>
      <c r="B109" s="4"/>
      <c r="C109" s="4"/>
      <c r="D109" s="4"/>
      <c r="E109" s="4"/>
      <c r="F109" s="4"/>
    </row>
  </sheetData>
  <mergeCells count="101">
    <mergeCell ref="B75:C75"/>
    <mergeCell ref="B66:C66"/>
    <mergeCell ref="B67:C67"/>
    <mergeCell ref="B68:C68"/>
    <mergeCell ref="B69:C69"/>
    <mergeCell ref="B70:C70"/>
    <mergeCell ref="G108:J108"/>
    <mergeCell ref="G106:J106"/>
    <mergeCell ref="A98:G98"/>
    <mergeCell ref="A99:G99"/>
    <mergeCell ref="B77:C77"/>
    <mergeCell ref="B84:C84"/>
    <mergeCell ref="A97:G97"/>
    <mergeCell ref="A105:D105"/>
    <mergeCell ref="A106:D106"/>
    <mergeCell ref="G107:J107"/>
    <mergeCell ref="B94:C94"/>
    <mergeCell ref="B64:C64"/>
    <mergeCell ref="A96:G96"/>
    <mergeCell ref="B78:C78"/>
    <mergeCell ref="B79:C79"/>
    <mergeCell ref="B80:C80"/>
    <mergeCell ref="B87:C87"/>
    <mergeCell ref="B88:C88"/>
    <mergeCell ref="B81:C81"/>
    <mergeCell ref="B90:C90"/>
    <mergeCell ref="B91:C91"/>
    <mergeCell ref="B93:C93"/>
    <mergeCell ref="B82:C82"/>
    <mergeCell ref="B85:C85"/>
    <mergeCell ref="B86:C86"/>
    <mergeCell ref="B92:C92"/>
    <mergeCell ref="B89:C89"/>
    <mergeCell ref="A95:G95"/>
    <mergeCell ref="A83:G83"/>
    <mergeCell ref="B65:C65"/>
    <mergeCell ref="B76:C76"/>
    <mergeCell ref="B71:C71"/>
    <mergeCell ref="B72:C72"/>
    <mergeCell ref="B73:C73"/>
    <mergeCell ref="B74:C74"/>
    <mergeCell ref="B59:C59"/>
    <mergeCell ref="B60:C60"/>
    <mergeCell ref="B61:C61"/>
    <mergeCell ref="B62:C62"/>
    <mergeCell ref="B63:C63"/>
    <mergeCell ref="B54:C54"/>
    <mergeCell ref="B55:C55"/>
    <mergeCell ref="B56:C56"/>
    <mergeCell ref="B57:C57"/>
    <mergeCell ref="B58:C58"/>
    <mergeCell ref="A1:E1"/>
    <mergeCell ref="F1:J1"/>
    <mergeCell ref="B42:C42"/>
    <mergeCell ref="B53:C53"/>
    <mergeCell ref="B46:C46"/>
    <mergeCell ref="B48:C48"/>
    <mergeCell ref="B49:C49"/>
    <mergeCell ref="B50:C50"/>
    <mergeCell ref="B51:C51"/>
    <mergeCell ref="B52:C52"/>
    <mergeCell ref="B47:C47"/>
    <mergeCell ref="B20:C20"/>
    <mergeCell ref="B14:C14"/>
    <mergeCell ref="B33:C33"/>
    <mergeCell ref="B34:C34"/>
    <mergeCell ref="A8:J8"/>
    <mergeCell ref="A9:J9"/>
    <mergeCell ref="F2:J2"/>
    <mergeCell ref="F3:J3"/>
    <mergeCell ref="F4:J4"/>
    <mergeCell ref="A10:J10"/>
    <mergeCell ref="A27:G27"/>
    <mergeCell ref="B29:C29"/>
    <mergeCell ref="B44:C44"/>
    <mergeCell ref="B45:C45"/>
    <mergeCell ref="B43:C43"/>
    <mergeCell ref="B30:C30"/>
    <mergeCell ref="B31:C31"/>
    <mergeCell ref="B32:C32"/>
    <mergeCell ref="B35:C35"/>
    <mergeCell ref="B36:C36"/>
    <mergeCell ref="A38:G38"/>
    <mergeCell ref="B39:C39"/>
    <mergeCell ref="B40:C40"/>
    <mergeCell ref="A12:J12"/>
    <mergeCell ref="B13:C13"/>
    <mergeCell ref="B15:C15"/>
    <mergeCell ref="B16:C16"/>
    <mergeCell ref="B17:C17"/>
    <mergeCell ref="B41:C41"/>
    <mergeCell ref="B18:C18"/>
    <mergeCell ref="B19:C19"/>
    <mergeCell ref="B21:C21"/>
    <mergeCell ref="B22:C22"/>
    <mergeCell ref="B28:C28"/>
    <mergeCell ref="B23:C23"/>
    <mergeCell ref="B24:C24"/>
    <mergeCell ref="B26:C26"/>
    <mergeCell ref="B25:C25"/>
    <mergeCell ref="A37:G37"/>
  </mergeCells>
  <pageMargins left="0.31496062992126" right="0.31496062992126" top="0.74803149606299202" bottom="0.74803149606299202" header="0.31496062992126" footer="0.31496062992126"/>
  <pageSetup orientation="landscape" r:id="rId1"/>
  <headerFooter>
    <oddFooter>&amp;LF-PS-30-11,ED.I,REV.0&amp;C&amp;P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3"/>
  <sheetViews>
    <sheetView topLeftCell="A13" workbookViewId="0">
      <selection activeCell="G248" sqref="G248"/>
    </sheetView>
  </sheetViews>
  <sheetFormatPr defaultRowHeight="15" x14ac:dyDescent="0.25"/>
  <cols>
    <col min="1" max="1" width="10" customWidth="1"/>
    <col min="3" max="3" width="8.7109375" customWidth="1"/>
    <col min="4" max="4" width="11.85546875" customWidth="1"/>
    <col min="5" max="5" width="24.42578125" customWidth="1"/>
    <col min="6" max="6" width="11" customWidth="1"/>
    <col min="7" max="7" width="22.140625" customWidth="1"/>
    <col min="8" max="10" width="11.85546875" bestFit="1" customWidth="1"/>
  </cols>
  <sheetData>
    <row r="1" spans="1:10" ht="15" customHeight="1" x14ac:dyDescent="0.25">
      <c r="A1" s="89" t="s">
        <v>262</v>
      </c>
      <c r="B1" s="89"/>
      <c r="C1" s="89"/>
      <c r="D1" s="89"/>
      <c r="E1" s="89"/>
      <c r="F1" s="88" t="s">
        <v>339</v>
      </c>
      <c r="G1" s="88"/>
      <c r="H1" s="88"/>
      <c r="I1" s="88"/>
      <c r="J1" s="88"/>
    </row>
    <row r="2" spans="1:10" ht="15" customHeight="1" x14ac:dyDescent="0.25">
      <c r="A2" s="4"/>
      <c r="B2" s="4"/>
      <c r="C2" s="5" t="s">
        <v>0</v>
      </c>
      <c r="D2" s="5"/>
      <c r="E2" s="5"/>
      <c r="F2" s="90" t="s">
        <v>404</v>
      </c>
      <c r="G2" s="90"/>
      <c r="H2" s="90"/>
      <c r="I2" s="90"/>
      <c r="J2" s="90"/>
    </row>
    <row r="3" spans="1:10" s="65" customFormat="1" x14ac:dyDescent="0.25">
      <c r="A3" s="66"/>
      <c r="B3" s="66"/>
      <c r="C3" s="5"/>
      <c r="D3" s="5"/>
      <c r="E3" s="5"/>
      <c r="F3" s="91" t="s">
        <v>402</v>
      </c>
      <c r="G3" s="91"/>
      <c r="H3" s="91"/>
      <c r="I3" s="91"/>
      <c r="J3" s="91"/>
    </row>
    <row r="4" spans="1:10" s="65" customFormat="1" x14ac:dyDescent="0.25">
      <c r="A4" s="66"/>
      <c r="B4" s="66"/>
      <c r="C4" s="5"/>
      <c r="D4" s="5"/>
      <c r="E4" s="5"/>
      <c r="F4" s="91" t="s">
        <v>403</v>
      </c>
      <c r="G4" s="91"/>
      <c r="H4" s="91"/>
      <c r="I4" s="91"/>
      <c r="J4" s="91"/>
    </row>
    <row r="5" spans="1:10" s="65" customFormat="1" x14ac:dyDescent="0.25">
      <c r="A5" s="66"/>
      <c r="B5" s="66"/>
      <c r="C5" s="5"/>
      <c r="D5" s="5"/>
      <c r="E5" s="5"/>
      <c r="F5" s="5"/>
      <c r="G5" s="64"/>
      <c r="H5" s="64"/>
      <c r="I5" s="64"/>
      <c r="J5" s="64"/>
    </row>
    <row r="6" spans="1:10" x14ac:dyDescent="0.25">
      <c r="A6" s="4"/>
      <c r="B6" s="4"/>
      <c r="C6" s="5"/>
      <c r="D6" s="5"/>
      <c r="E6" s="5"/>
      <c r="F6" s="5"/>
      <c r="G6" s="3"/>
      <c r="H6" s="3"/>
      <c r="I6" s="3"/>
      <c r="J6" s="3"/>
    </row>
    <row r="7" spans="1:10" x14ac:dyDescent="0.25">
      <c r="A7" s="90" t="s">
        <v>326</v>
      </c>
      <c r="B7" s="90"/>
      <c r="C7" s="90"/>
      <c r="D7" s="90"/>
      <c r="E7" s="90"/>
      <c r="F7" s="90"/>
      <c r="G7" s="90"/>
      <c r="H7" s="90"/>
      <c r="I7" s="90"/>
      <c r="J7" s="90"/>
    </row>
    <row r="8" spans="1:10" x14ac:dyDescent="0.25">
      <c r="A8" s="95" t="s">
        <v>401</v>
      </c>
      <c r="B8" s="90"/>
      <c r="C8" s="90"/>
      <c r="D8" s="90"/>
      <c r="E8" s="90"/>
      <c r="F8" s="90"/>
      <c r="G8" s="90"/>
      <c r="H8" s="90"/>
      <c r="I8" s="90"/>
      <c r="J8" s="90"/>
    </row>
    <row r="9" spans="1:10" x14ac:dyDescent="0.25">
      <c r="A9" s="90" t="s">
        <v>387</v>
      </c>
      <c r="B9" s="90"/>
      <c r="C9" s="90"/>
      <c r="D9" s="90"/>
      <c r="E9" s="90"/>
      <c r="F9" s="90"/>
      <c r="G9" s="90"/>
      <c r="H9" s="90"/>
      <c r="I9" s="90"/>
      <c r="J9" s="90"/>
    </row>
    <row r="10" spans="1:10" x14ac:dyDescent="0.25">
      <c r="A10" s="123" t="s">
        <v>0</v>
      </c>
      <c r="B10" s="123"/>
      <c r="C10" s="123"/>
      <c r="D10" s="123"/>
      <c r="E10" s="123"/>
      <c r="F10" s="123"/>
      <c r="G10" s="123"/>
      <c r="H10" s="123"/>
      <c r="I10" s="123"/>
      <c r="J10" s="123"/>
    </row>
    <row r="11" spans="1:10" ht="71.25" x14ac:dyDescent="0.25">
      <c r="A11" s="7" t="s">
        <v>1</v>
      </c>
      <c r="B11" s="124" t="s">
        <v>2</v>
      </c>
      <c r="C11" s="125"/>
      <c r="D11" s="7" t="s">
        <v>3</v>
      </c>
      <c r="E11" s="7" t="s">
        <v>4</v>
      </c>
      <c r="F11" s="7" t="s">
        <v>5</v>
      </c>
      <c r="G11" s="7" t="s">
        <v>6</v>
      </c>
      <c r="H11" s="7" t="s">
        <v>332</v>
      </c>
      <c r="I11" s="7" t="s">
        <v>330</v>
      </c>
      <c r="J11" s="7" t="s">
        <v>331</v>
      </c>
    </row>
    <row r="12" spans="1:10" s="1" customFormat="1" ht="45" x14ac:dyDescent="0.25">
      <c r="A12" s="6" t="s">
        <v>7</v>
      </c>
      <c r="B12" s="82" t="s">
        <v>65</v>
      </c>
      <c r="C12" s="83"/>
      <c r="D12" s="6" t="s">
        <v>23</v>
      </c>
      <c r="E12" s="6" t="s">
        <v>24</v>
      </c>
      <c r="F12" s="6"/>
      <c r="G12" s="6"/>
      <c r="H12" s="8">
        <v>10000</v>
      </c>
      <c r="I12" s="8">
        <v>10000</v>
      </c>
      <c r="J12" s="8">
        <v>10505</v>
      </c>
    </row>
    <row r="13" spans="1:10" s="1" customFormat="1" ht="30" x14ac:dyDescent="0.25">
      <c r="A13" s="6" t="s">
        <v>7</v>
      </c>
      <c r="B13" s="82" t="s">
        <v>65</v>
      </c>
      <c r="C13" s="83"/>
      <c r="D13" s="6" t="s">
        <v>49</v>
      </c>
      <c r="E13" s="6" t="s">
        <v>50</v>
      </c>
      <c r="F13" s="6"/>
      <c r="G13" s="6"/>
      <c r="H13" s="8">
        <v>337000</v>
      </c>
      <c r="I13" s="8">
        <v>344000</v>
      </c>
      <c r="J13" s="8">
        <v>469821</v>
      </c>
    </row>
    <row r="14" spans="1:10" s="1" customFormat="1" ht="30" x14ac:dyDescent="0.25">
      <c r="A14" s="6" t="s">
        <v>7</v>
      </c>
      <c r="B14" s="82" t="s">
        <v>65</v>
      </c>
      <c r="C14" s="83"/>
      <c r="D14" s="6" t="s">
        <v>66</v>
      </c>
      <c r="E14" s="6" t="s">
        <v>67</v>
      </c>
      <c r="F14" s="6"/>
      <c r="G14" s="6"/>
      <c r="H14" s="8">
        <v>638000</v>
      </c>
      <c r="I14" s="8">
        <v>819500</v>
      </c>
      <c r="J14" s="8">
        <v>759146</v>
      </c>
    </row>
    <row r="15" spans="1:10" s="1" customFormat="1" ht="30" x14ac:dyDescent="0.25">
      <c r="A15" s="10" t="s">
        <v>7</v>
      </c>
      <c r="B15" s="102" t="s">
        <v>65</v>
      </c>
      <c r="C15" s="103"/>
      <c r="D15" s="10" t="s">
        <v>68</v>
      </c>
      <c r="E15" s="10" t="s">
        <v>69</v>
      </c>
      <c r="F15" s="10"/>
      <c r="G15" s="10"/>
      <c r="H15" s="11">
        <v>30492000</v>
      </c>
      <c r="I15" s="11">
        <v>30514000</v>
      </c>
      <c r="J15" s="11">
        <v>28732364</v>
      </c>
    </row>
    <row r="16" spans="1:10" s="1" customFormat="1" x14ac:dyDescent="0.25">
      <c r="A16" s="135" t="s">
        <v>363</v>
      </c>
      <c r="B16" s="135"/>
      <c r="C16" s="135"/>
      <c r="D16" s="135"/>
      <c r="E16" s="135"/>
      <c r="F16" s="135"/>
      <c r="G16" s="135"/>
      <c r="H16" s="28">
        <f>SUM(H12:H15)</f>
        <v>31477000</v>
      </c>
      <c r="I16" s="75">
        <f t="shared" ref="I16:J16" si="0">SUM(I12:I15)</f>
        <v>31687500</v>
      </c>
      <c r="J16" s="75">
        <f t="shared" si="0"/>
        <v>29971836</v>
      </c>
    </row>
    <row r="17" spans="1:10" s="1" customFormat="1" ht="45" x14ac:dyDescent="0.25">
      <c r="A17" s="6" t="s">
        <v>7</v>
      </c>
      <c r="B17" s="82" t="s">
        <v>65</v>
      </c>
      <c r="C17" s="83"/>
      <c r="D17" s="6" t="s">
        <v>70</v>
      </c>
      <c r="E17" s="6" t="s">
        <v>71</v>
      </c>
      <c r="F17" s="6"/>
      <c r="G17" s="6"/>
      <c r="H17" s="8">
        <v>374000</v>
      </c>
      <c r="I17" s="8">
        <v>344000</v>
      </c>
      <c r="J17" s="8">
        <v>333489</v>
      </c>
    </row>
    <row r="18" spans="1:10" s="1" customFormat="1" x14ac:dyDescent="0.25">
      <c r="A18" s="96" t="s">
        <v>342</v>
      </c>
      <c r="B18" s="97"/>
      <c r="C18" s="97"/>
      <c r="D18" s="97"/>
      <c r="E18" s="97"/>
      <c r="F18" s="97"/>
      <c r="G18" s="98"/>
      <c r="H18" s="19">
        <f>SUM(H17:H17)</f>
        <v>374000</v>
      </c>
      <c r="I18" s="19">
        <f t="shared" ref="I18:J18" si="1">SUM(I17:I17)</f>
        <v>344000</v>
      </c>
      <c r="J18" s="19">
        <f t="shared" si="1"/>
        <v>333489</v>
      </c>
    </row>
    <row r="19" spans="1:10" s="1" customFormat="1" x14ac:dyDescent="0.25">
      <c r="A19" s="99" t="s">
        <v>307</v>
      </c>
      <c r="B19" s="100"/>
      <c r="C19" s="100"/>
      <c r="D19" s="100"/>
      <c r="E19" s="100"/>
      <c r="F19" s="100"/>
      <c r="G19" s="101"/>
      <c r="H19" s="9">
        <f>H16+H18</f>
        <v>31851000</v>
      </c>
      <c r="I19" s="9">
        <f>I16+I18</f>
        <v>32031500</v>
      </c>
      <c r="J19" s="9">
        <f>J16+J18</f>
        <v>30305325</v>
      </c>
    </row>
    <row r="20" spans="1:10" s="1" customFormat="1" ht="30" x14ac:dyDescent="0.25">
      <c r="A20" s="10" t="s">
        <v>72</v>
      </c>
      <c r="B20" s="102" t="s">
        <v>65</v>
      </c>
      <c r="C20" s="103"/>
      <c r="D20" s="10" t="s">
        <v>138</v>
      </c>
      <c r="E20" s="10" t="s">
        <v>139</v>
      </c>
      <c r="F20" s="10" t="s">
        <v>75</v>
      </c>
      <c r="G20" s="10" t="s">
        <v>76</v>
      </c>
      <c r="H20" s="11">
        <v>2706000</v>
      </c>
      <c r="I20" s="11">
        <v>2670400</v>
      </c>
      <c r="J20" s="11">
        <v>2653060</v>
      </c>
    </row>
    <row r="21" spans="1:10" s="1" customFormat="1" ht="30" x14ac:dyDescent="0.25">
      <c r="A21" s="79" t="s">
        <v>72</v>
      </c>
      <c r="B21" s="84" t="s">
        <v>65</v>
      </c>
      <c r="C21" s="84"/>
      <c r="D21" s="79" t="s">
        <v>138</v>
      </c>
      <c r="E21" s="79" t="s">
        <v>139</v>
      </c>
      <c r="F21" s="79" t="s">
        <v>174</v>
      </c>
      <c r="G21" s="79" t="s">
        <v>175</v>
      </c>
      <c r="H21" s="73">
        <v>231900</v>
      </c>
      <c r="I21" s="73">
        <v>253400</v>
      </c>
      <c r="J21" s="73">
        <v>240716</v>
      </c>
    </row>
    <row r="22" spans="1:10" s="1" customFormat="1" ht="30" x14ac:dyDescent="0.25">
      <c r="A22" s="15" t="s">
        <v>72</v>
      </c>
      <c r="B22" s="110" t="s">
        <v>65</v>
      </c>
      <c r="C22" s="111"/>
      <c r="D22" s="15" t="s">
        <v>138</v>
      </c>
      <c r="E22" s="15" t="s">
        <v>139</v>
      </c>
      <c r="F22" s="15">
        <v>100106</v>
      </c>
      <c r="G22" s="15" t="s">
        <v>177</v>
      </c>
      <c r="H22" s="14">
        <v>9500</v>
      </c>
      <c r="I22" s="14">
        <v>9500</v>
      </c>
      <c r="J22" s="14">
        <v>9373</v>
      </c>
    </row>
    <row r="23" spans="1:10" s="1" customFormat="1" ht="45" x14ac:dyDescent="0.25">
      <c r="A23" s="6" t="s">
        <v>72</v>
      </c>
      <c r="B23" s="82" t="s">
        <v>65</v>
      </c>
      <c r="C23" s="83"/>
      <c r="D23" s="6" t="s">
        <v>138</v>
      </c>
      <c r="E23" s="6" t="s">
        <v>139</v>
      </c>
      <c r="F23" s="6" t="s">
        <v>77</v>
      </c>
      <c r="G23" s="6" t="s">
        <v>78</v>
      </c>
      <c r="H23" s="8">
        <v>0</v>
      </c>
      <c r="I23" s="8">
        <v>0</v>
      </c>
      <c r="J23" s="8">
        <v>0</v>
      </c>
    </row>
    <row r="24" spans="1:10" s="1" customFormat="1" ht="30" x14ac:dyDescent="0.25">
      <c r="A24" s="6" t="s">
        <v>72</v>
      </c>
      <c r="B24" s="82" t="s">
        <v>65</v>
      </c>
      <c r="C24" s="83"/>
      <c r="D24" s="6" t="s">
        <v>138</v>
      </c>
      <c r="E24" s="6" t="s">
        <v>139</v>
      </c>
      <c r="F24" s="6" t="s">
        <v>79</v>
      </c>
      <c r="G24" s="6" t="s">
        <v>285</v>
      </c>
      <c r="H24" s="8">
        <v>8000</v>
      </c>
      <c r="I24" s="8">
        <v>10500</v>
      </c>
      <c r="J24" s="8">
        <v>6025</v>
      </c>
    </row>
    <row r="25" spans="1:10" s="1" customFormat="1" ht="30" x14ac:dyDescent="0.25">
      <c r="A25" s="10" t="s">
        <v>72</v>
      </c>
      <c r="B25" s="102" t="s">
        <v>65</v>
      </c>
      <c r="C25" s="103"/>
      <c r="D25" s="10" t="s">
        <v>138</v>
      </c>
      <c r="E25" s="10" t="s">
        <v>139</v>
      </c>
      <c r="F25" s="10">
        <v>100117</v>
      </c>
      <c r="G25" s="10" t="s">
        <v>375</v>
      </c>
      <c r="H25" s="11">
        <v>121400</v>
      </c>
      <c r="I25" s="11">
        <v>133000</v>
      </c>
      <c r="J25" s="11">
        <v>126383</v>
      </c>
    </row>
    <row r="26" spans="1:10" s="1" customFormat="1" ht="30" x14ac:dyDescent="0.25">
      <c r="A26" s="38" t="s">
        <v>72</v>
      </c>
      <c r="B26" s="84" t="s">
        <v>65</v>
      </c>
      <c r="C26" s="84"/>
      <c r="D26" s="38" t="s">
        <v>138</v>
      </c>
      <c r="E26" s="38" t="s">
        <v>139</v>
      </c>
      <c r="F26" s="38" t="s">
        <v>286</v>
      </c>
      <c r="G26" s="38" t="s">
        <v>287</v>
      </c>
      <c r="H26" s="13">
        <v>0</v>
      </c>
      <c r="I26" s="13">
        <v>0</v>
      </c>
      <c r="J26" s="13">
        <v>0</v>
      </c>
    </row>
    <row r="27" spans="1:10" s="1" customFormat="1" ht="30" x14ac:dyDescent="0.25">
      <c r="A27" s="15" t="s">
        <v>72</v>
      </c>
      <c r="B27" s="110" t="s">
        <v>65</v>
      </c>
      <c r="C27" s="111"/>
      <c r="D27" s="15" t="s">
        <v>138</v>
      </c>
      <c r="E27" s="15" t="s">
        <v>139</v>
      </c>
      <c r="F27" s="15" t="s">
        <v>288</v>
      </c>
      <c r="G27" s="15" t="s">
        <v>289</v>
      </c>
      <c r="H27" s="14">
        <v>69200</v>
      </c>
      <c r="I27" s="14">
        <v>69200</v>
      </c>
      <c r="J27" s="14">
        <v>66251</v>
      </c>
    </row>
    <row r="28" spans="1:10" s="1" customFormat="1" ht="30" x14ac:dyDescent="0.25">
      <c r="A28" s="6" t="s">
        <v>72</v>
      </c>
      <c r="B28" s="82" t="s">
        <v>65</v>
      </c>
      <c r="C28" s="83"/>
      <c r="D28" s="6" t="s">
        <v>138</v>
      </c>
      <c r="E28" s="6" t="s">
        <v>139</v>
      </c>
      <c r="F28" s="6" t="s">
        <v>84</v>
      </c>
      <c r="G28" s="6" t="s">
        <v>85</v>
      </c>
      <c r="H28" s="8">
        <v>10000</v>
      </c>
      <c r="I28" s="8">
        <v>13500</v>
      </c>
      <c r="J28" s="8">
        <v>13488</v>
      </c>
    </row>
    <row r="29" spans="1:10" s="1" customFormat="1" ht="30" x14ac:dyDescent="0.25">
      <c r="A29" s="6" t="s">
        <v>72</v>
      </c>
      <c r="B29" s="82" t="s">
        <v>65</v>
      </c>
      <c r="C29" s="83"/>
      <c r="D29" s="6" t="s">
        <v>138</v>
      </c>
      <c r="E29" s="6" t="s">
        <v>139</v>
      </c>
      <c r="F29" s="6" t="s">
        <v>86</v>
      </c>
      <c r="G29" s="6" t="s">
        <v>87</v>
      </c>
      <c r="H29" s="8">
        <v>1000</v>
      </c>
      <c r="I29" s="8">
        <v>1000</v>
      </c>
      <c r="J29" s="8">
        <v>982</v>
      </c>
    </row>
    <row r="30" spans="1:10" s="1" customFormat="1" ht="30" x14ac:dyDescent="0.25">
      <c r="A30" s="6" t="s">
        <v>72</v>
      </c>
      <c r="B30" s="82" t="s">
        <v>65</v>
      </c>
      <c r="C30" s="83"/>
      <c r="D30" s="6" t="s">
        <v>138</v>
      </c>
      <c r="E30" s="6" t="s">
        <v>139</v>
      </c>
      <c r="F30" s="6" t="s">
        <v>88</v>
      </c>
      <c r="G30" s="6" t="s">
        <v>89</v>
      </c>
      <c r="H30" s="8">
        <v>33000</v>
      </c>
      <c r="I30" s="8">
        <v>41000</v>
      </c>
      <c r="J30" s="8">
        <v>40379</v>
      </c>
    </row>
    <row r="31" spans="1:10" s="1" customFormat="1" ht="30" x14ac:dyDescent="0.25">
      <c r="A31" s="6" t="s">
        <v>72</v>
      </c>
      <c r="B31" s="82" t="s">
        <v>65</v>
      </c>
      <c r="C31" s="83"/>
      <c r="D31" s="6" t="s">
        <v>138</v>
      </c>
      <c r="E31" s="6" t="s">
        <v>139</v>
      </c>
      <c r="F31" s="6" t="s">
        <v>90</v>
      </c>
      <c r="G31" s="6" t="s">
        <v>91</v>
      </c>
      <c r="H31" s="8">
        <v>2400</v>
      </c>
      <c r="I31" s="8">
        <v>1400</v>
      </c>
      <c r="J31" s="8">
        <v>1400</v>
      </c>
    </row>
    <row r="32" spans="1:10" s="1" customFormat="1" ht="30" x14ac:dyDescent="0.25">
      <c r="A32" s="6" t="s">
        <v>72</v>
      </c>
      <c r="B32" s="82" t="s">
        <v>65</v>
      </c>
      <c r="C32" s="83"/>
      <c r="D32" s="6" t="s">
        <v>138</v>
      </c>
      <c r="E32" s="6" t="s">
        <v>139</v>
      </c>
      <c r="F32" s="6" t="s">
        <v>92</v>
      </c>
      <c r="G32" s="6" t="s">
        <v>93</v>
      </c>
      <c r="H32" s="8">
        <v>3500</v>
      </c>
      <c r="I32" s="8">
        <v>3500</v>
      </c>
      <c r="J32" s="8">
        <v>3500</v>
      </c>
    </row>
    <row r="33" spans="1:10" s="1" customFormat="1" ht="30" x14ac:dyDescent="0.25">
      <c r="A33" s="10" t="s">
        <v>72</v>
      </c>
      <c r="B33" s="102" t="s">
        <v>65</v>
      </c>
      <c r="C33" s="103"/>
      <c r="D33" s="10" t="s">
        <v>138</v>
      </c>
      <c r="E33" s="10" t="s">
        <v>139</v>
      </c>
      <c r="F33" s="10" t="s">
        <v>94</v>
      </c>
      <c r="G33" s="10" t="s">
        <v>95</v>
      </c>
      <c r="H33" s="11">
        <v>3000</v>
      </c>
      <c r="I33" s="11">
        <v>3000</v>
      </c>
      <c r="J33" s="11">
        <v>2871</v>
      </c>
    </row>
    <row r="34" spans="1:10" s="1" customFormat="1" ht="30" x14ac:dyDescent="0.25">
      <c r="A34" s="79" t="s">
        <v>72</v>
      </c>
      <c r="B34" s="84" t="s">
        <v>65</v>
      </c>
      <c r="C34" s="84"/>
      <c r="D34" s="79" t="s">
        <v>138</v>
      </c>
      <c r="E34" s="79" t="s">
        <v>139</v>
      </c>
      <c r="F34" s="79" t="s">
        <v>98</v>
      </c>
      <c r="G34" s="79" t="s">
        <v>99</v>
      </c>
      <c r="H34" s="73">
        <v>17000</v>
      </c>
      <c r="I34" s="73">
        <v>17000</v>
      </c>
      <c r="J34" s="73">
        <v>16979</v>
      </c>
    </row>
    <row r="35" spans="1:10" s="1" customFormat="1" ht="45" x14ac:dyDescent="0.25">
      <c r="A35" s="38" t="s">
        <v>72</v>
      </c>
      <c r="B35" s="84" t="s">
        <v>65</v>
      </c>
      <c r="C35" s="84"/>
      <c r="D35" s="38" t="s">
        <v>138</v>
      </c>
      <c r="E35" s="38" t="s">
        <v>139</v>
      </c>
      <c r="F35" s="38" t="s">
        <v>100</v>
      </c>
      <c r="G35" s="38" t="s">
        <v>101</v>
      </c>
      <c r="H35" s="13">
        <v>9500</v>
      </c>
      <c r="I35" s="13">
        <v>5600</v>
      </c>
      <c r="J35" s="13">
        <v>5465</v>
      </c>
    </row>
    <row r="36" spans="1:10" s="1" customFormat="1" ht="45" x14ac:dyDescent="0.25">
      <c r="A36" s="15" t="s">
        <v>72</v>
      </c>
      <c r="B36" s="110" t="s">
        <v>65</v>
      </c>
      <c r="C36" s="111"/>
      <c r="D36" s="15" t="s">
        <v>138</v>
      </c>
      <c r="E36" s="15" t="s">
        <v>139</v>
      </c>
      <c r="F36" s="15" t="s">
        <v>102</v>
      </c>
      <c r="G36" s="15" t="s">
        <v>103</v>
      </c>
      <c r="H36" s="14">
        <v>10800</v>
      </c>
      <c r="I36" s="14">
        <v>16800</v>
      </c>
      <c r="J36" s="14">
        <v>16765</v>
      </c>
    </row>
    <row r="37" spans="1:10" s="1" customFormat="1" ht="30" x14ac:dyDescent="0.25">
      <c r="A37" s="6" t="s">
        <v>72</v>
      </c>
      <c r="B37" s="82" t="s">
        <v>65</v>
      </c>
      <c r="C37" s="83"/>
      <c r="D37" s="6" t="s">
        <v>138</v>
      </c>
      <c r="E37" s="6" t="s">
        <v>139</v>
      </c>
      <c r="F37" s="6" t="s">
        <v>104</v>
      </c>
      <c r="G37" s="6" t="s">
        <v>105</v>
      </c>
      <c r="H37" s="8">
        <v>11000</v>
      </c>
      <c r="I37" s="8">
        <v>20000</v>
      </c>
      <c r="J37" s="8">
        <v>19888</v>
      </c>
    </row>
    <row r="38" spans="1:10" s="1" customFormat="1" ht="30" x14ac:dyDescent="0.25">
      <c r="A38" s="6" t="s">
        <v>72</v>
      </c>
      <c r="B38" s="82" t="s">
        <v>65</v>
      </c>
      <c r="C38" s="83"/>
      <c r="D38" s="6" t="s">
        <v>138</v>
      </c>
      <c r="E38" s="6" t="s">
        <v>139</v>
      </c>
      <c r="F38" s="6" t="s">
        <v>106</v>
      </c>
      <c r="G38" s="6" t="s">
        <v>107</v>
      </c>
      <c r="H38" s="8">
        <v>3000</v>
      </c>
      <c r="I38" s="8">
        <v>11000</v>
      </c>
      <c r="J38" s="8">
        <v>10817</v>
      </c>
    </row>
    <row r="39" spans="1:10" s="1" customFormat="1" ht="30" x14ac:dyDescent="0.25">
      <c r="A39" s="6" t="s">
        <v>72</v>
      </c>
      <c r="B39" s="82" t="s">
        <v>65</v>
      </c>
      <c r="C39" s="83"/>
      <c r="D39" s="6" t="s">
        <v>138</v>
      </c>
      <c r="E39" s="6" t="s">
        <v>139</v>
      </c>
      <c r="F39" s="6" t="s">
        <v>108</v>
      </c>
      <c r="G39" s="6" t="s">
        <v>109</v>
      </c>
      <c r="H39" s="8">
        <v>2500</v>
      </c>
      <c r="I39" s="8">
        <v>2550</v>
      </c>
      <c r="J39" s="8">
        <v>2515</v>
      </c>
    </row>
    <row r="40" spans="1:10" s="1" customFormat="1" ht="30" x14ac:dyDescent="0.25">
      <c r="A40" s="6" t="s">
        <v>72</v>
      </c>
      <c r="B40" s="82" t="s">
        <v>65</v>
      </c>
      <c r="C40" s="83"/>
      <c r="D40" s="6" t="s">
        <v>138</v>
      </c>
      <c r="E40" s="6" t="s">
        <v>139</v>
      </c>
      <c r="F40" s="6" t="s">
        <v>160</v>
      </c>
      <c r="G40" s="6" t="s">
        <v>161</v>
      </c>
      <c r="H40" s="8">
        <v>800</v>
      </c>
      <c r="I40" s="8">
        <v>800</v>
      </c>
      <c r="J40" s="8">
        <v>678</v>
      </c>
    </row>
    <row r="41" spans="1:10" s="1" customFormat="1" ht="30" x14ac:dyDescent="0.25">
      <c r="A41" s="6" t="s">
        <v>72</v>
      </c>
      <c r="B41" s="82" t="s">
        <v>65</v>
      </c>
      <c r="C41" s="83"/>
      <c r="D41" s="6" t="s">
        <v>138</v>
      </c>
      <c r="E41" s="6" t="s">
        <v>139</v>
      </c>
      <c r="F41" s="6" t="s">
        <v>114</v>
      </c>
      <c r="G41" s="6" t="s">
        <v>115</v>
      </c>
      <c r="H41" s="8">
        <v>5000</v>
      </c>
      <c r="I41" s="8">
        <v>4350</v>
      </c>
      <c r="J41" s="8">
        <v>4350</v>
      </c>
    </row>
    <row r="42" spans="1:10" s="1" customFormat="1" ht="30" x14ac:dyDescent="0.25">
      <c r="A42" s="10" t="s">
        <v>72</v>
      </c>
      <c r="B42" s="102" t="s">
        <v>65</v>
      </c>
      <c r="C42" s="103"/>
      <c r="D42" s="10" t="s">
        <v>138</v>
      </c>
      <c r="E42" s="10" t="s">
        <v>139</v>
      </c>
      <c r="F42" s="10" t="s">
        <v>116</v>
      </c>
      <c r="G42" s="10" t="s">
        <v>117</v>
      </c>
      <c r="H42" s="11">
        <v>6000</v>
      </c>
      <c r="I42" s="11">
        <v>5400</v>
      </c>
      <c r="J42" s="11">
        <v>5333</v>
      </c>
    </row>
    <row r="43" spans="1:10" s="1" customFormat="1" ht="105" x14ac:dyDescent="0.25">
      <c r="A43" s="79" t="s">
        <v>72</v>
      </c>
      <c r="B43" s="84" t="s">
        <v>65</v>
      </c>
      <c r="C43" s="84"/>
      <c r="D43" s="79" t="s">
        <v>138</v>
      </c>
      <c r="E43" s="79" t="s">
        <v>139</v>
      </c>
      <c r="F43" s="79">
        <v>2025</v>
      </c>
      <c r="G43" s="79" t="s">
        <v>119</v>
      </c>
      <c r="H43" s="73">
        <v>0</v>
      </c>
      <c r="I43" s="73">
        <v>0</v>
      </c>
      <c r="J43" s="73">
        <v>0</v>
      </c>
    </row>
    <row r="44" spans="1:10" s="69" customFormat="1" ht="30" x14ac:dyDescent="0.25">
      <c r="A44" s="15" t="s">
        <v>72</v>
      </c>
      <c r="B44" s="110" t="s">
        <v>65</v>
      </c>
      <c r="C44" s="111"/>
      <c r="D44" s="15" t="s">
        <v>138</v>
      </c>
      <c r="E44" s="15" t="s">
        <v>139</v>
      </c>
      <c r="F44" s="16">
        <v>203001</v>
      </c>
      <c r="G44" s="16" t="s">
        <v>255</v>
      </c>
      <c r="H44" s="17">
        <v>1000</v>
      </c>
      <c r="I44" s="17">
        <v>0</v>
      </c>
      <c r="J44" s="17">
        <v>0</v>
      </c>
    </row>
    <row r="45" spans="1:10" s="1" customFormat="1" ht="30" x14ac:dyDescent="0.25">
      <c r="A45" s="38" t="s">
        <v>72</v>
      </c>
      <c r="B45" s="84" t="s">
        <v>65</v>
      </c>
      <c r="C45" s="84"/>
      <c r="D45" s="38" t="s">
        <v>138</v>
      </c>
      <c r="E45" s="38" t="s">
        <v>139</v>
      </c>
      <c r="F45" s="38" t="s">
        <v>198</v>
      </c>
      <c r="G45" s="38" t="s">
        <v>199</v>
      </c>
      <c r="H45" s="13">
        <v>8000</v>
      </c>
      <c r="I45" s="13">
        <v>7600</v>
      </c>
      <c r="J45" s="13">
        <v>6895</v>
      </c>
    </row>
    <row r="46" spans="1:10" s="1" customFormat="1" ht="30" x14ac:dyDescent="0.25">
      <c r="A46" s="15" t="s">
        <v>72</v>
      </c>
      <c r="B46" s="110" t="s">
        <v>65</v>
      </c>
      <c r="C46" s="111"/>
      <c r="D46" s="15" t="s">
        <v>138</v>
      </c>
      <c r="E46" s="15" t="s">
        <v>139</v>
      </c>
      <c r="F46" s="15" t="s">
        <v>122</v>
      </c>
      <c r="G46" s="15" t="s">
        <v>123</v>
      </c>
      <c r="H46" s="14">
        <v>12500</v>
      </c>
      <c r="I46" s="14">
        <v>15500</v>
      </c>
      <c r="J46" s="14">
        <v>15440</v>
      </c>
    </row>
    <row r="47" spans="1:10" s="1" customFormat="1" ht="75" x14ac:dyDescent="0.25">
      <c r="A47" s="10" t="s">
        <v>72</v>
      </c>
      <c r="B47" s="102" t="s">
        <v>65</v>
      </c>
      <c r="C47" s="103"/>
      <c r="D47" s="10" t="s">
        <v>138</v>
      </c>
      <c r="E47" s="10" t="s">
        <v>139</v>
      </c>
      <c r="F47" s="10" t="s">
        <v>134</v>
      </c>
      <c r="G47" s="10" t="s">
        <v>135</v>
      </c>
      <c r="H47" s="11">
        <v>0</v>
      </c>
      <c r="I47" s="11">
        <v>-25000</v>
      </c>
      <c r="J47" s="11">
        <v>-26704</v>
      </c>
    </row>
    <row r="48" spans="1:10" s="1" customFormat="1" x14ac:dyDescent="0.25">
      <c r="A48" s="132" t="s">
        <v>367</v>
      </c>
      <c r="B48" s="133"/>
      <c r="C48" s="133"/>
      <c r="D48" s="133"/>
      <c r="E48" s="133"/>
      <c r="F48" s="133"/>
      <c r="G48" s="134"/>
      <c r="H48" s="26">
        <f>SUM(H20:H47)</f>
        <v>3286000</v>
      </c>
      <c r="I48" s="26">
        <f>SUM(I20:I47)</f>
        <v>3291000</v>
      </c>
      <c r="J48" s="26">
        <f>SUM(J20:J47)</f>
        <v>3242849</v>
      </c>
    </row>
    <row r="49" spans="1:10" s="1" customFormat="1" ht="29.25" customHeight="1" x14ac:dyDescent="0.25">
      <c r="A49" s="6" t="s">
        <v>72</v>
      </c>
      <c r="B49" s="82" t="s">
        <v>65</v>
      </c>
      <c r="C49" s="83"/>
      <c r="D49" s="6" t="s">
        <v>202</v>
      </c>
      <c r="E49" s="6" t="s">
        <v>203</v>
      </c>
      <c r="F49" s="6" t="s">
        <v>75</v>
      </c>
      <c r="G49" s="6" t="s">
        <v>76</v>
      </c>
      <c r="H49" s="8">
        <v>6430000</v>
      </c>
      <c r="I49" s="8">
        <v>6326000</v>
      </c>
      <c r="J49" s="8">
        <v>6211437</v>
      </c>
    </row>
    <row r="50" spans="1:10" s="1" customFormat="1" ht="30" x14ac:dyDescent="0.25">
      <c r="A50" s="6" t="s">
        <v>72</v>
      </c>
      <c r="B50" s="82" t="s">
        <v>65</v>
      </c>
      <c r="C50" s="83"/>
      <c r="D50" s="6" t="s">
        <v>202</v>
      </c>
      <c r="E50" s="6" t="s">
        <v>203</v>
      </c>
      <c r="F50" s="6" t="s">
        <v>174</v>
      </c>
      <c r="G50" s="6" t="s">
        <v>175</v>
      </c>
      <c r="H50" s="8">
        <v>499000</v>
      </c>
      <c r="I50" s="8">
        <v>565000</v>
      </c>
      <c r="J50" s="8">
        <v>548513</v>
      </c>
    </row>
    <row r="51" spans="1:10" s="1" customFormat="1" x14ac:dyDescent="0.25">
      <c r="A51" s="6" t="s">
        <v>72</v>
      </c>
      <c r="B51" s="82" t="s">
        <v>65</v>
      </c>
      <c r="C51" s="83"/>
      <c r="D51" s="6" t="s">
        <v>202</v>
      </c>
      <c r="E51" s="6" t="s">
        <v>203</v>
      </c>
      <c r="F51" s="6">
        <v>100106</v>
      </c>
      <c r="G51" s="6" t="s">
        <v>177</v>
      </c>
      <c r="H51" s="8">
        <v>0</v>
      </c>
      <c r="I51" s="8">
        <v>0</v>
      </c>
      <c r="J51" s="8">
        <v>0</v>
      </c>
    </row>
    <row r="52" spans="1:10" s="1" customFormat="1" ht="33.75" customHeight="1" x14ac:dyDescent="0.25">
      <c r="A52" s="6" t="s">
        <v>72</v>
      </c>
      <c r="B52" s="82" t="s">
        <v>65</v>
      </c>
      <c r="C52" s="83"/>
      <c r="D52" s="6" t="s">
        <v>202</v>
      </c>
      <c r="E52" s="6" t="s">
        <v>203</v>
      </c>
      <c r="F52" s="6" t="s">
        <v>79</v>
      </c>
      <c r="G52" s="6" t="s">
        <v>285</v>
      </c>
      <c r="H52" s="8">
        <v>10000</v>
      </c>
      <c r="I52" s="8">
        <v>13000</v>
      </c>
      <c r="J52" s="8">
        <v>8552</v>
      </c>
    </row>
    <row r="53" spans="1:10" s="1" customFormat="1" ht="31.5" customHeight="1" x14ac:dyDescent="0.25">
      <c r="A53" s="6" t="s">
        <v>72</v>
      </c>
      <c r="B53" s="82" t="s">
        <v>65</v>
      </c>
      <c r="C53" s="83"/>
      <c r="D53" s="6" t="s">
        <v>202</v>
      </c>
      <c r="E53" s="6" t="s">
        <v>203</v>
      </c>
      <c r="F53" s="6">
        <v>100117</v>
      </c>
      <c r="G53" s="6" t="s">
        <v>375</v>
      </c>
      <c r="H53" s="8">
        <v>415000</v>
      </c>
      <c r="I53" s="8">
        <v>405000</v>
      </c>
      <c r="J53" s="8">
        <v>390592</v>
      </c>
    </row>
    <row r="54" spans="1:10" s="1" customFormat="1" ht="31.5" customHeight="1" x14ac:dyDescent="0.25">
      <c r="A54" s="10" t="s">
        <v>72</v>
      </c>
      <c r="B54" s="102" t="s">
        <v>65</v>
      </c>
      <c r="C54" s="103"/>
      <c r="D54" s="10" t="s">
        <v>202</v>
      </c>
      <c r="E54" s="10" t="s">
        <v>203</v>
      </c>
      <c r="F54" s="10">
        <v>100130</v>
      </c>
      <c r="G54" s="10" t="s">
        <v>249</v>
      </c>
      <c r="H54" s="11">
        <v>50000</v>
      </c>
      <c r="I54" s="11">
        <v>95000</v>
      </c>
      <c r="J54" s="11">
        <v>95000</v>
      </c>
    </row>
    <row r="55" spans="1:10" s="1" customFormat="1" ht="34.5" customHeight="1" x14ac:dyDescent="0.25">
      <c r="A55" s="79" t="s">
        <v>72</v>
      </c>
      <c r="B55" s="84" t="s">
        <v>65</v>
      </c>
      <c r="C55" s="84"/>
      <c r="D55" s="79" t="s">
        <v>202</v>
      </c>
      <c r="E55" s="79" t="s">
        <v>203</v>
      </c>
      <c r="F55" s="79" t="s">
        <v>286</v>
      </c>
      <c r="G55" s="79" t="s">
        <v>287</v>
      </c>
      <c r="H55" s="73">
        <v>0</v>
      </c>
      <c r="I55" s="73">
        <v>0</v>
      </c>
      <c r="J55" s="73">
        <v>0</v>
      </c>
    </row>
    <row r="56" spans="1:10" s="1" customFormat="1" ht="32.25" customHeight="1" x14ac:dyDescent="0.25">
      <c r="A56" s="15" t="s">
        <v>72</v>
      </c>
      <c r="B56" s="110" t="s">
        <v>65</v>
      </c>
      <c r="C56" s="111"/>
      <c r="D56" s="15" t="s">
        <v>202</v>
      </c>
      <c r="E56" s="15" t="s">
        <v>203</v>
      </c>
      <c r="F56" s="15" t="s">
        <v>288</v>
      </c>
      <c r="G56" s="15" t="s">
        <v>289</v>
      </c>
      <c r="H56" s="14">
        <v>167000</v>
      </c>
      <c r="I56" s="14">
        <v>167000</v>
      </c>
      <c r="J56" s="14">
        <v>162631</v>
      </c>
    </row>
    <row r="57" spans="1:10" s="1" customFormat="1" ht="35.25" customHeight="1" x14ac:dyDescent="0.25">
      <c r="A57" s="10" t="s">
        <v>72</v>
      </c>
      <c r="B57" s="102" t="s">
        <v>65</v>
      </c>
      <c r="C57" s="103"/>
      <c r="D57" s="10" t="s">
        <v>202</v>
      </c>
      <c r="E57" s="10" t="s">
        <v>203</v>
      </c>
      <c r="F57" s="10" t="s">
        <v>84</v>
      </c>
      <c r="G57" s="10" t="s">
        <v>85</v>
      </c>
      <c r="H57" s="11">
        <v>11000</v>
      </c>
      <c r="I57" s="11">
        <v>11000</v>
      </c>
      <c r="J57" s="11">
        <v>10627</v>
      </c>
    </row>
    <row r="58" spans="1:10" s="1" customFormat="1" ht="33.75" customHeight="1" x14ac:dyDescent="0.25">
      <c r="A58" s="38" t="s">
        <v>72</v>
      </c>
      <c r="B58" s="84" t="s">
        <v>65</v>
      </c>
      <c r="C58" s="84"/>
      <c r="D58" s="38" t="s">
        <v>202</v>
      </c>
      <c r="E58" s="38" t="s">
        <v>203</v>
      </c>
      <c r="F58" s="38" t="s">
        <v>86</v>
      </c>
      <c r="G58" s="38" t="s">
        <v>87</v>
      </c>
      <c r="H58" s="13">
        <v>19000</v>
      </c>
      <c r="I58" s="13">
        <v>19000</v>
      </c>
      <c r="J58" s="13">
        <v>16474</v>
      </c>
    </row>
    <row r="59" spans="1:10" s="1" customFormat="1" ht="34.5" customHeight="1" x14ac:dyDescent="0.25">
      <c r="A59" s="15" t="s">
        <v>72</v>
      </c>
      <c r="B59" s="110" t="s">
        <v>65</v>
      </c>
      <c r="C59" s="111"/>
      <c r="D59" s="15" t="s">
        <v>202</v>
      </c>
      <c r="E59" s="15" t="s">
        <v>203</v>
      </c>
      <c r="F59" s="15" t="s">
        <v>88</v>
      </c>
      <c r="G59" s="15" t="s">
        <v>89</v>
      </c>
      <c r="H59" s="14">
        <v>480000</v>
      </c>
      <c r="I59" s="14">
        <v>563500</v>
      </c>
      <c r="J59" s="14">
        <v>563500</v>
      </c>
    </row>
    <row r="60" spans="1:10" s="1" customFormat="1" ht="34.5" customHeight="1" x14ac:dyDescent="0.25">
      <c r="A60" s="6" t="s">
        <v>72</v>
      </c>
      <c r="B60" s="82" t="s">
        <v>65</v>
      </c>
      <c r="C60" s="83"/>
      <c r="D60" s="6" t="s">
        <v>202</v>
      </c>
      <c r="E60" s="6" t="s">
        <v>203</v>
      </c>
      <c r="F60" s="6" t="s">
        <v>90</v>
      </c>
      <c r="G60" s="6" t="s">
        <v>91</v>
      </c>
      <c r="H60" s="8">
        <v>39000</v>
      </c>
      <c r="I60" s="8">
        <v>40000</v>
      </c>
      <c r="J60" s="8">
        <v>37811</v>
      </c>
    </row>
    <row r="61" spans="1:10" s="1" customFormat="1" ht="33.75" customHeight="1" x14ac:dyDescent="0.25">
      <c r="A61" s="6" t="s">
        <v>72</v>
      </c>
      <c r="B61" s="82" t="s">
        <v>65</v>
      </c>
      <c r="C61" s="83"/>
      <c r="D61" s="6" t="s">
        <v>202</v>
      </c>
      <c r="E61" s="6" t="s">
        <v>203</v>
      </c>
      <c r="F61" s="6" t="s">
        <v>92</v>
      </c>
      <c r="G61" s="6" t="s">
        <v>93</v>
      </c>
      <c r="H61" s="8">
        <v>9000</v>
      </c>
      <c r="I61" s="8">
        <v>8500</v>
      </c>
      <c r="J61" s="8">
        <v>8419</v>
      </c>
    </row>
    <row r="62" spans="1:10" s="1" customFormat="1" ht="33" customHeight="1" x14ac:dyDescent="0.25">
      <c r="A62" s="6" t="s">
        <v>72</v>
      </c>
      <c r="B62" s="82" t="s">
        <v>65</v>
      </c>
      <c r="C62" s="83"/>
      <c r="D62" s="6" t="s">
        <v>202</v>
      </c>
      <c r="E62" s="6" t="s">
        <v>203</v>
      </c>
      <c r="F62" s="6" t="s">
        <v>94</v>
      </c>
      <c r="G62" s="6" t="s">
        <v>95</v>
      </c>
      <c r="H62" s="8">
        <v>1000</v>
      </c>
      <c r="I62" s="8">
        <v>0</v>
      </c>
      <c r="J62" s="8">
        <v>0</v>
      </c>
    </row>
    <row r="63" spans="1:10" s="1" customFormat="1" ht="31.5" customHeight="1" x14ac:dyDescent="0.25">
      <c r="A63" s="6" t="s">
        <v>72</v>
      </c>
      <c r="B63" s="82" t="s">
        <v>65</v>
      </c>
      <c r="C63" s="83"/>
      <c r="D63" s="6" t="s">
        <v>202</v>
      </c>
      <c r="E63" s="6" t="s">
        <v>203</v>
      </c>
      <c r="F63" s="6" t="s">
        <v>96</v>
      </c>
      <c r="G63" s="6" t="s">
        <v>97</v>
      </c>
      <c r="H63" s="8">
        <v>1000</v>
      </c>
      <c r="I63" s="8">
        <v>0</v>
      </c>
      <c r="J63" s="8">
        <v>0</v>
      </c>
    </row>
    <row r="64" spans="1:10" s="1" customFormat="1" ht="30" x14ac:dyDescent="0.25">
      <c r="A64" s="6" t="s">
        <v>72</v>
      </c>
      <c r="B64" s="82" t="s">
        <v>65</v>
      </c>
      <c r="C64" s="83"/>
      <c r="D64" s="6" t="s">
        <v>202</v>
      </c>
      <c r="E64" s="6" t="s">
        <v>203</v>
      </c>
      <c r="F64" s="6" t="s">
        <v>98</v>
      </c>
      <c r="G64" s="6" t="s">
        <v>99</v>
      </c>
      <c r="H64" s="8">
        <v>39000</v>
      </c>
      <c r="I64" s="8">
        <v>35000</v>
      </c>
      <c r="J64" s="8">
        <v>33615</v>
      </c>
    </row>
    <row r="65" spans="1:10" s="1" customFormat="1" ht="45" x14ac:dyDescent="0.25">
      <c r="A65" s="6" t="s">
        <v>72</v>
      </c>
      <c r="B65" s="82" t="s">
        <v>65</v>
      </c>
      <c r="C65" s="83"/>
      <c r="D65" s="6" t="s">
        <v>202</v>
      </c>
      <c r="E65" s="6" t="s">
        <v>203</v>
      </c>
      <c r="F65" s="6" t="s">
        <v>100</v>
      </c>
      <c r="G65" s="6" t="s">
        <v>101</v>
      </c>
      <c r="H65" s="8">
        <v>411000</v>
      </c>
      <c r="I65" s="8">
        <v>294000</v>
      </c>
      <c r="J65" s="8">
        <v>201777</v>
      </c>
    </row>
    <row r="66" spans="1:10" s="1" customFormat="1" ht="45" x14ac:dyDescent="0.25">
      <c r="A66" s="6" t="s">
        <v>72</v>
      </c>
      <c r="B66" s="82" t="s">
        <v>65</v>
      </c>
      <c r="C66" s="83"/>
      <c r="D66" s="6" t="s">
        <v>202</v>
      </c>
      <c r="E66" s="6" t="s">
        <v>203</v>
      </c>
      <c r="F66" s="6" t="s">
        <v>102</v>
      </c>
      <c r="G66" s="6" t="s">
        <v>103</v>
      </c>
      <c r="H66" s="8">
        <v>220000</v>
      </c>
      <c r="I66" s="8">
        <v>210000</v>
      </c>
      <c r="J66" s="8">
        <v>199334</v>
      </c>
    </row>
    <row r="67" spans="1:10" s="1" customFormat="1" ht="28.5" customHeight="1" x14ac:dyDescent="0.25">
      <c r="A67" s="10" t="s">
        <v>72</v>
      </c>
      <c r="B67" s="102" t="s">
        <v>65</v>
      </c>
      <c r="C67" s="103"/>
      <c r="D67" s="10" t="s">
        <v>202</v>
      </c>
      <c r="E67" s="10" t="s">
        <v>203</v>
      </c>
      <c r="F67" s="10" t="s">
        <v>104</v>
      </c>
      <c r="G67" s="10" t="s">
        <v>105</v>
      </c>
      <c r="H67" s="11">
        <v>115000</v>
      </c>
      <c r="I67" s="11">
        <v>168000</v>
      </c>
      <c r="J67" s="11">
        <v>134503</v>
      </c>
    </row>
    <row r="68" spans="1:10" s="1" customFormat="1" ht="29.25" customHeight="1" x14ac:dyDescent="0.25">
      <c r="A68" s="79" t="s">
        <v>72</v>
      </c>
      <c r="B68" s="84" t="s">
        <v>65</v>
      </c>
      <c r="C68" s="84"/>
      <c r="D68" s="79" t="s">
        <v>202</v>
      </c>
      <c r="E68" s="79" t="s">
        <v>203</v>
      </c>
      <c r="F68" s="79" t="s">
        <v>246</v>
      </c>
      <c r="G68" s="79" t="s">
        <v>247</v>
      </c>
      <c r="H68" s="73">
        <v>35000</v>
      </c>
      <c r="I68" s="73">
        <v>35000</v>
      </c>
      <c r="J68" s="73">
        <v>34981</v>
      </c>
    </row>
    <row r="69" spans="1:10" s="1" customFormat="1" ht="27.75" customHeight="1" x14ac:dyDescent="0.25">
      <c r="A69" s="15" t="s">
        <v>72</v>
      </c>
      <c r="B69" s="110" t="s">
        <v>65</v>
      </c>
      <c r="C69" s="111"/>
      <c r="D69" s="15" t="s">
        <v>202</v>
      </c>
      <c r="E69" s="15" t="s">
        <v>203</v>
      </c>
      <c r="F69" s="15" t="s">
        <v>184</v>
      </c>
      <c r="G69" s="15" t="s">
        <v>185</v>
      </c>
      <c r="H69" s="14">
        <v>3000</v>
      </c>
      <c r="I69" s="14">
        <v>3000</v>
      </c>
      <c r="J69" s="14">
        <v>2994</v>
      </c>
    </row>
    <row r="70" spans="1:10" s="1" customFormat="1" ht="27.75" customHeight="1" x14ac:dyDescent="0.25">
      <c r="A70" s="6" t="s">
        <v>72</v>
      </c>
      <c r="B70" s="82" t="s">
        <v>65</v>
      </c>
      <c r="C70" s="83"/>
      <c r="D70" s="6" t="s">
        <v>202</v>
      </c>
      <c r="E70" s="6" t="s">
        <v>203</v>
      </c>
      <c r="F70" s="10">
        <v>200402</v>
      </c>
      <c r="G70" s="10" t="s">
        <v>187</v>
      </c>
      <c r="H70" s="11">
        <v>0</v>
      </c>
      <c r="I70" s="11">
        <v>0</v>
      </c>
      <c r="J70" s="11">
        <v>0</v>
      </c>
    </row>
    <row r="71" spans="1:10" s="1" customFormat="1" ht="27.75" customHeight="1" x14ac:dyDescent="0.25">
      <c r="A71" s="10" t="s">
        <v>72</v>
      </c>
      <c r="B71" s="102" t="s">
        <v>65</v>
      </c>
      <c r="C71" s="103"/>
      <c r="D71" s="10" t="s">
        <v>202</v>
      </c>
      <c r="E71" s="10" t="s">
        <v>203</v>
      </c>
      <c r="F71" s="10">
        <v>200501</v>
      </c>
      <c r="G71" s="10" t="s">
        <v>223</v>
      </c>
      <c r="H71" s="11">
        <v>3000</v>
      </c>
      <c r="I71" s="11">
        <v>3000</v>
      </c>
      <c r="J71" s="11">
        <v>0</v>
      </c>
    </row>
    <row r="72" spans="1:10" s="1" customFormat="1" ht="30" customHeight="1" x14ac:dyDescent="0.25">
      <c r="A72" s="38" t="s">
        <v>72</v>
      </c>
      <c r="B72" s="84" t="s">
        <v>65</v>
      </c>
      <c r="C72" s="84"/>
      <c r="D72" s="38" t="s">
        <v>202</v>
      </c>
      <c r="E72" s="38" t="s">
        <v>203</v>
      </c>
      <c r="F72" s="38" t="s">
        <v>106</v>
      </c>
      <c r="G72" s="38" t="s">
        <v>107</v>
      </c>
      <c r="H72" s="13">
        <v>27000</v>
      </c>
      <c r="I72" s="13">
        <v>68000</v>
      </c>
      <c r="J72" s="13">
        <v>67507</v>
      </c>
    </row>
    <row r="73" spans="1:10" s="1" customFormat="1" ht="30" x14ac:dyDescent="0.25">
      <c r="A73" s="15" t="s">
        <v>72</v>
      </c>
      <c r="B73" s="110" t="s">
        <v>65</v>
      </c>
      <c r="C73" s="111"/>
      <c r="D73" s="15" t="s">
        <v>202</v>
      </c>
      <c r="E73" s="15" t="s">
        <v>203</v>
      </c>
      <c r="F73" s="15" t="s">
        <v>108</v>
      </c>
      <c r="G73" s="15" t="s">
        <v>109</v>
      </c>
      <c r="H73" s="14">
        <v>10000</v>
      </c>
      <c r="I73" s="14">
        <v>9000</v>
      </c>
      <c r="J73" s="14">
        <v>7672</v>
      </c>
    </row>
    <row r="74" spans="1:10" s="1" customFormat="1" ht="30.75" customHeight="1" x14ac:dyDescent="0.25">
      <c r="A74" s="6" t="s">
        <v>72</v>
      </c>
      <c r="B74" s="82" t="s">
        <v>65</v>
      </c>
      <c r="C74" s="83"/>
      <c r="D74" s="6" t="s">
        <v>202</v>
      </c>
      <c r="E74" s="6" t="s">
        <v>203</v>
      </c>
      <c r="F74" s="6" t="s">
        <v>196</v>
      </c>
      <c r="G74" s="6" t="s">
        <v>197</v>
      </c>
      <c r="H74" s="8">
        <v>5000</v>
      </c>
      <c r="I74" s="8">
        <v>5000</v>
      </c>
      <c r="J74" s="8">
        <v>4347</v>
      </c>
    </row>
    <row r="75" spans="1:10" s="1" customFormat="1" ht="30" x14ac:dyDescent="0.25">
      <c r="A75" s="6" t="s">
        <v>72</v>
      </c>
      <c r="B75" s="82" t="s">
        <v>65</v>
      </c>
      <c r="C75" s="83"/>
      <c r="D75" s="6" t="s">
        <v>202</v>
      </c>
      <c r="E75" s="6" t="s">
        <v>203</v>
      </c>
      <c r="F75" s="6" t="s">
        <v>160</v>
      </c>
      <c r="G75" s="6" t="s">
        <v>161</v>
      </c>
      <c r="H75" s="8">
        <v>5000</v>
      </c>
      <c r="I75" s="8">
        <v>5000</v>
      </c>
      <c r="J75" s="8">
        <v>4638</v>
      </c>
    </row>
    <row r="76" spans="1:10" s="1" customFormat="1" ht="33" customHeight="1" x14ac:dyDescent="0.25">
      <c r="A76" s="6" t="s">
        <v>72</v>
      </c>
      <c r="B76" s="82" t="s">
        <v>65</v>
      </c>
      <c r="C76" s="83"/>
      <c r="D76" s="6" t="s">
        <v>202</v>
      </c>
      <c r="E76" s="6" t="s">
        <v>203</v>
      </c>
      <c r="F76" s="6" t="s">
        <v>114</v>
      </c>
      <c r="G76" s="6" t="s">
        <v>115</v>
      </c>
      <c r="H76" s="8">
        <v>13000</v>
      </c>
      <c r="I76" s="8">
        <v>8000</v>
      </c>
      <c r="J76" s="8">
        <v>4702</v>
      </c>
    </row>
    <row r="77" spans="1:10" s="1" customFormat="1" ht="33" customHeight="1" x14ac:dyDescent="0.25">
      <c r="A77" s="6" t="s">
        <v>72</v>
      </c>
      <c r="B77" s="82" t="s">
        <v>65</v>
      </c>
      <c r="C77" s="83"/>
      <c r="D77" s="6" t="s">
        <v>202</v>
      </c>
      <c r="E77" s="6" t="s">
        <v>203</v>
      </c>
      <c r="F77" s="6" t="s">
        <v>116</v>
      </c>
      <c r="G77" s="6" t="s">
        <v>117</v>
      </c>
      <c r="H77" s="8">
        <v>23000</v>
      </c>
      <c r="I77" s="8">
        <v>18000</v>
      </c>
      <c r="J77" s="8">
        <v>16097</v>
      </c>
    </row>
    <row r="78" spans="1:10" s="1" customFormat="1" ht="31.5" customHeight="1" x14ac:dyDescent="0.25">
      <c r="A78" s="6" t="s">
        <v>72</v>
      </c>
      <c r="B78" s="82" t="s">
        <v>65</v>
      </c>
      <c r="C78" s="83"/>
      <c r="D78" s="6" t="s">
        <v>202</v>
      </c>
      <c r="E78" s="6" t="s">
        <v>203</v>
      </c>
      <c r="F78" s="6" t="s">
        <v>254</v>
      </c>
      <c r="G78" s="6" t="s">
        <v>255</v>
      </c>
      <c r="H78" s="8">
        <v>16000</v>
      </c>
      <c r="I78" s="8">
        <v>15500</v>
      </c>
      <c r="J78" s="8">
        <v>14280</v>
      </c>
    </row>
    <row r="79" spans="1:10" s="1" customFormat="1" ht="30" x14ac:dyDescent="0.25">
      <c r="A79" s="6" t="s">
        <v>72</v>
      </c>
      <c r="B79" s="82" t="s">
        <v>65</v>
      </c>
      <c r="C79" s="83"/>
      <c r="D79" s="6" t="s">
        <v>202</v>
      </c>
      <c r="E79" s="6" t="s">
        <v>203</v>
      </c>
      <c r="F79" s="6" t="s">
        <v>198</v>
      </c>
      <c r="G79" s="6" t="s">
        <v>199</v>
      </c>
      <c r="H79" s="8">
        <v>10000</v>
      </c>
      <c r="I79" s="8">
        <v>10000</v>
      </c>
      <c r="J79" s="8">
        <v>7505</v>
      </c>
    </row>
    <row r="80" spans="1:10" s="1" customFormat="1" ht="30" x14ac:dyDescent="0.25">
      <c r="A80" s="10" t="s">
        <v>72</v>
      </c>
      <c r="B80" s="102" t="s">
        <v>65</v>
      </c>
      <c r="C80" s="103"/>
      <c r="D80" s="10" t="s">
        <v>202</v>
      </c>
      <c r="E80" s="10" t="s">
        <v>203</v>
      </c>
      <c r="F80" s="10" t="s">
        <v>122</v>
      </c>
      <c r="G80" s="10" t="s">
        <v>123</v>
      </c>
      <c r="H80" s="11">
        <v>0</v>
      </c>
      <c r="I80" s="11">
        <v>0</v>
      </c>
      <c r="J80" s="11">
        <v>0</v>
      </c>
    </row>
    <row r="81" spans="1:10" s="1" customFormat="1" ht="45" x14ac:dyDescent="0.25">
      <c r="A81" s="79" t="s">
        <v>72</v>
      </c>
      <c r="B81" s="84" t="s">
        <v>65</v>
      </c>
      <c r="C81" s="84"/>
      <c r="D81" s="79" t="s">
        <v>202</v>
      </c>
      <c r="E81" s="79" t="s">
        <v>203</v>
      </c>
      <c r="F81" s="79" t="s">
        <v>292</v>
      </c>
      <c r="G81" s="79" t="s">
        <v>293</v>
      </c>
      <c r="H81" s="73">
        <v>95000</v>
      </c>
      <c r="I81" s="73">
        <v>95000</v>
      </c>
      <c r="J81" s="73">
        <v>89233</v>
      </c>
    </row>
    <row r="82" spans="1:10" s="1" customFormat="1" ht="75" x14ac:dyDescent="0.25">
      <c r="A82" s="15" t="s">
        <v>72</v>
      </c>
      <c r="B82" s="110" t="s">
        <v>65</v>
      </c>
      <c r="C82" s="111"/>
      <c r="D82" s="15" t="s">
        <v>202</v>
      </c>
      <c r="E82" s="15" t="s">
        <v>203</v>
      </c>
      <c r="F82" s="15">
        <v>850101</v>
      </c>
      <c r="G82" s="15" t="s">
        <v>135</v>
      </c>
      <c r="H82" s="14">
        <v>0</v>
      </c>
      <c r="I82" s="14">
        <v>0</v>
      </c>
      <c r="J82" s="14">
        <v>-13906</v>
      </c>
    </row>
    <row r="83" spans="1:10" s="1" customFormat="1" ht="30" x14ac:dyDescent="0.25">
      <c r="A83" s="6" t="s">
        <v>72</v>
      </c>
      <c r="B83" s="82" t="s">
        <v>65</v>
      </c>
      <c r="C83" s="83"/>
      <c r="D83" s="6" t="s">
        <v>204</v>
      </c>
      <c r="E83" s="6" t="s">
        <v>205</v>
      </c>
      <c r="F83" s="6" t="s">
        <v>75</v>
      </c>
      <c r="G83" s="6" t="s">
        <v>76</v>
      </c>
      <c r="H83" s="8">
        <v>9322000</v>
      </c>
      <c r="I83" s="8">
        <v>9222000</v>
      </c>
      <c r="J83" s="8">
        <v>8865074</v>
      </c>
    </row>
    <row r="84" spans="1:10" s="1" customFormat="1" ht="30" x14ac:dyDescent="0.25">
      <c r="A84" s="10" t="s">
        <v>72</v>
      </c>
      <c r="B84" s="102" t="s">
        <v>65</v>
      </c>
      <c r="C84" s="103"/>
      <c r="D84" s="10" t="s">
        <v>204</v>
      </c>
      <c r="E84" s="10" t="s">
        <v>205</v>
      </c>
      <c r="F84" s="10" t="s">
        <v>174</v>
      </c>
      <c r="G84" s="10" t="s">
        <v>175</v>
      </c>
      <c r="H84" s="11">
        <v>814000</v>
      </c>
      <c r="I84" s="11">
        <v>814000</v>
      </c>
      <c r="J84" s="11">
        <v>703714</v>
      </c>
    </row>
    <row r="85" spans="1:10" s="1" customFormat="1" ht="45" x14ac:dyDescent="0.25">
      <c r="A85" s="38" t="s">
        <v>72</v>
      </c>
      <c r="B85" s="84" t="s">
        <v>65</v>
      </c>
      <c r="C85" s="84"/>
      <c r="D85" s="38" t="s">
        <v>204</v>
      </c>
      <c r="E85" s="38" t="s">
        <v>205</v>
      </c>
      <c r="F85" s="38" t="s">
        <v>77</v>
      </c>
      <c r="G85" s="38" t="s">
        <v>78</v>
      </c>
      <c r="H85" s="13">
        <v>436000</v>
      </c>
      <c r="I85" s="13">
        <v>536000</v>
      </c>
      <c r="J85" s="13">
        <v>535894</v>
      </c>
    </row>
    <row r="86" spans="1:10" s="1" customFormat="1" ht="30" x14ac:dyDescent="0.25">
      <c r="A86" s="15" t="s">
        <v>72</v>
      </c>
      <c r="B86" s="110" t="s">
        <v>65</v>
      </c>
      <c r="C86" s="111"/>
      <c r="D86" s="15" t="s">
        <v>204</v>
      </c>
      <c r="E86" s="15" t="s">
        <v>205</v>
      </c>
      <c r="F86" s="15" t="s">
        <v>79</v>
      </c>
      <c r="G86" s="15" t="s">
        <v>285</v>
      </c>
      <c r="H86" s="14">
        <v>3000</v>
      </c>
      <c r="I86" s="14">
        <v>3000</v>
      </c>
      <c r="J86" s="14">
        <v>2865</v>
      </c>
    </row>
    <row r="87" spans="1:10" s="1" customFormat="1" ht="45" x14ac:dyDescent="0.25">
      <c r="A87" s="6" t="s">
        <v>72</v>
      </c>
      <c r="B87" s="82" t="s">
        <v>65</v>
      </c>
      <c r="C87" s="83"/>
      <c r="D87" s="6" t="s">
        <v>204</v>
      </c>
      <c r="E87" s="6" t="s">
        <v>205</v>
      </c>
      <c r="F87" s="6">
        <v>100115</v>
      </c>
      <c r="G87" s="6" t="s">
        <v>382</v>
      </c>
      <c r="H87" s="8">
        <v>5000</v>
      </c>
      <c r="I87" s="8">
        <v>5000</v>
      </c>
      <c r="J87" s="8">
        <v>0</v>
      </c>
    </row>
    <row r="88" spans="1:10" s="1" customFormat="1" ht="30" x14ac:dyDescent="0.25">
      <c r="A88" s="6" t="s">
        <v>72</v>
      </c>
      <c r="B88" s="82" t="s">
        <v>65</v>
      </c>
      <c r="C88" s="83"/>
      <c r="D88" s="6" t="s">
        <v>204</v>
      </c>
      <c r="E88" s="6" t="s">
        <v>205</v>
      </c>
      <c r="F88" s="6" t="s">
        <v>256</v>
      </c>
      <c r="G88" s="6" t="s">
        <v>257</v>
      </c>
      <c r="H88" s="8">
        <v>12000</v>
      </c>
      <c r="I88" s="8">
        <v>12000</v>
      </c>
      <c r="J88" s="8">
        <v>11400</v>
      </c>
    </row>
    <row r="89" spans="1:10" s="1" customFormat="1" ht="30" x14ac:dyDescent="0.25">
      <c r="A89" s="6" t="s">
        <v>72</v>
      </c>
      <c r="B89" s="82" t="s">
        <v>65</v>
      </c>
      <c r="C89" s="83"/>
      <c r="D89" s="6" t="s">
        <v>204</v>
      </c>
      <c r="E89" s="6" t="s">
        <v>205</v>
      </c>
      <c r="F89" s="6">
        <v>100117</v>
      </c>
      <c r="G89" s="6" t="s">
        <v>383</v>
      </c>
      <c r="H89" s="8">
        <v>523000</v>
      </c>
      <c r="I89" s="8">
        <v>523000</v>
      </c>
      <c r="J89" s="8">
        <v>441210</v>
      </c>
    </row>
    <row r="90" spans="1:10" s="1" customFormat="1" ht="45" x14ac:dyDescent="0.25">
      <c r="A90" s="6" t="s">
        <v>72</v>
      </c>
      <c r="B90" s="82" t="s">
        <v>65</v>
      </c>
      <c r="C90" s="83"/>
      <c r="D90" s="6" t="s">
        <v>204</v>
      </c>
      <c r="E90" s="6" t="s">
        <v>205</v>
      </c>
      <c r="F90" s="6">
        <v>100204</v>
      </c>
      <c r="G90" s="6" t="s">
        <v>399</v>
      </c>
      <c r="H90" s="8">
        <v>10000</v>
      </c>
      <c r="I90" s="8">
        <v>10000</v>
      </c>
      <c r="J90" s="8">
        <v>0</v>
      </c>
    </row>
    <row r="91" spans="1:10" s="1" customFormat="1" ht="30" x14ac:dyDescent="0.25">
      <c r="A91" s="10" t="s">
        <v>72</v>
      </c>
      <c r="B91" s="102" t="s">
        <v>65</v>
      </c>
      <c r="C91" s="103"/>
      <c r="D91" s="10" t="s">
        <v>204</v>
      </c>
      <c r="E91" s="10" t="s">
        <v>205</v>
      </c>
      <c r="F91" s="10" t="s">
        <v>286</v>
      </c>
      <c r="G91" s="10" t="s">
        <v>287</v>
      </c>
      <c r="H91" s="11">
        <v>0</v>
      </c>
      <c r="I91" s="11">
        <v>0</v>
      </c>
      <c r="J91" s="11">
        <v>0</v>
      </c>
    </row>
    <row r="92" spans="1:10" s="1" customFormat="1" ht="30" x14ac:dyDescent="0.25">
      <c r="A92" s="79" t="s">
        <v>72</v>
      </c>
      <c r="B92" s="84" t="s">
        <v>65</v>
      </c>
      <c r="C92" s="84"/>
      <c r="D92" s="79" t="s">
        <v>204</v>
      </c>
      <c r="E92" s="79" t="s">
        <v>205</v>
      </c>
      <c r="F92" s="79" t="s">
        <v>288</v>
      </c>
      <c r="G92" s="79" t="s">
        <v>289</v>
      </c>
      <c r="H92" s="73">
        <v>244000</v>
      </c>
      <c r="I92" s="73">
        <v>244000</v>
      </c>
      <c r="J92" s="73">
        <v>223476</v>
      </c>
    </row>
    <row r="93" spans="1:10" s="1" customFormat="1" ht="45" x14ac:dyDescent="0.25">
      <c r="A93" s="15" t="s">
        <v>72</v>
      </c>
      <c r="B93" s="110" t="s">
        <v>65</v>
      </c>
      <c r="C93" s="111"/>
      <c r="D93" s="15" t="s">
        <v>204</v>
      </c>
      <c r="E93" s="15" t="s">
        <v>205</v>
      </c>
      <c r="F93" s="15">
        <v>100308</v>
      </c>
      <c r="G93" s="15" t="s">
        <v>384</v>
      </c>
      <c r="H93" s="14">
        <v>231000</v>
      </c>
      <c r="I93" s="14">
        <v>231000</v>
      </c>
      <c r="J93" s="14">
        <v>213939</v>
      </c>
    </row>
    <row r="94" spans="1:10" s="1" customFormat="1" ht="30" x14ac:dyDescent="0.25">
      <c r="A94" s="6" t="s">
        <v>72</v>
      </c>
      <c r="B94" s="82" t="s">
        <v>65</v>
      </c>
      <c r="C94" s="83"/>
      <c r="D94" s="6" t="s">
        <v>204</v>
      </c>
      <c r="E94" s="6" t="s">
        <v>205</v>
      </c>
      <c r="F94" s="6" t="s">
        <v>84</v>
      </c>
      <c r="G94" s="6" t="s">
        <v>85</v>
      </c>
      <c r="H94" s="8">
        <v>5000</v>
      </c>
      <c r="I94" s="8">
        <v>5000</v>
      </c>
      <c r="J94" s="8">
        <v>2824</v>
      </c>
    </row>
    <row r="95" spans="1:10" s="1" customFormat="1" ht="30" x14ac:dyDescent="0.25">
      <c r="A95" s="6" t="s">
        <v>72</v>
      </c>
      <c r="B95" s="82" t="s">
        <v>65</v>
      </c>
      <c r="C95" s="83"/>
      <c r="D95" s="6" t="s">
        <v>204</v>
      </c>
      <c r="E95" s="6" t="s">
        <v>205</v>
      </c>
      <c r="F95" s="6" t="s">
        <v>86</v>
      </c>
      <c r="G95" s="6" t="s">
        <v>87</v>
      </c>
      <c r="H95" s="8">
        <v>9000</v>
      </c>
      <c r="I95" s="8">
        <v>9000</v>
      </c>
      <c r="J95" s="8">
        <v>4200</v>
      </c>
    </row>
    <row r="96" spans="1:10" s="1" customFormat="1" ht="30" x14ac:dyDescent="0.25">
      <c r="A96" s="6" t="s">
        <v>72</v>
      </c>
      <c r="B96" s="82" t="s">
        <v>65</v>
      </c>
      <c r="C96" s="83"/>
      <c r="D96" s="6" t="s">
        <v>204</v>
      </c>
      <c r="E96" s="6" t="s">
        <v>205</v>
      </c>
      <c r="F96" s="6" t="s">
        <v>88</v>
      </c>
      <c r="G96" s="6" t="s">
        <v>89</v>
      </c>
      <c r="H96" s="8">
        <v>101000</v>
      </c>
      <c r="I96" s="8">
        <v>101000</v>
      </c>
      <c r="J96" s="8">
        <v>94687</v>
      </c>
    </row>
    <row r="97" spans="1:10" s="1" customFormat="1" ht="30" x14ac:dyDescent="0.25">
      <c r="A97" s="10" t="s">
        <v>72</v>
      </c>
      <c r="B97" s="102" t="s">
        <v>65</v>
      </c>
      <c r="C97" s="103"/>
      <c r="D97" s="10" t="s">
        <v>204</v>
      </c>
      <c r="E97" s="10" t="s">
        <v>205</v>
      </c>
      <c r="F97" s="10" t="s">
        <v>90</v>
      </c>
      <c r="G97" s="10" t="s">
        <v>91</v>
      </c>
      <c r="H97" s="11">
        <v>17000</v>
      </c>
      <c r="I97" s="11">
        <v>17000</v>
      </c>
      <c r="J97" s="11">
        <v>15490</v>
      </c>
    </row>
    <row r="98" spans="1:10" s="1" customFormat="1" ht="30" x14ac:dyDescent="0.25">
      <c r="A98" s="38" t="s">
        <v>72</v>
      </c>
      <c r="B98" s="84" t="s">
        <v>65</v>
      </c>
      <c r="C98" s="84"/>
      <c r="D98" s="38" t="s">
        <v>204</v>
      </c>
      <c r="E98" s="38" t="s">
        <v>205</v>
      </c>
      <c r="F98" s="38">
        <v>200105</v>
      </c>
      <c r="G98" s="38" t="s">
        <v>93</v>
      </c>
      <c r="H98" s="13">
        <v>0</v>
      </c>
      <c r="I98" s="13">
        <v>0</v>
      </c>
      <c r="J98" s="13">
        <v>0</v>
      </c>
    </row>
    <row r="99" spans="1:10" s="1" customFormat="1" ht="30" x14ac:dyDescent="0.25">
      <c r="A99" s="15" t="s">
        <v>72</v>
      </c>
      <c r="B99" s="110" t="s">
        <v>65</v>
      </c>
      <c r="C99" s="111"/>
      <c r="D99" s="15" t="s">
        <v>204</v>
      </c>
      <c r="E99" s="15" t="s">
        <v>205</v>
      </c>
      <c r="F99" s="15" t="s">
        <v>94</v>
      </c>
      <c r="G99" s="15" t="s">
        <v>95</v>
      </c>
      <c r="H99" s="14">
        <v>0</v>
      </c>
      <c r="I99" s="14">
        <v>0</v>
      </c>
      <c r="J99" s="14">
        <v>0</v>
      </c>
    </row>
    <row r="100" spans="1:10" s="1" customFormat="1" ht="30" x14ac:dyDescent="0.25">
      <c r="A100" s="6" t="s">
        <v>72</v>
      </c>
      <c r="B100" s="82" t="s">
        <v>65</v>
      </c>
      <c r="C100" s="83"/>
      <c r="D100" s="6" t="s">
        <v>204</v>
      </c>
      <c r="E100" s="6" t="s">
        <v>205</v>
      </c>
      <c r="F100" s="6" t="s">
        <v>96</v>
      </c>
      <c r="G100" s="6" t="s">
        <v>97</v>
      </c>
      <c r="H100" s="8">
        <v>2000</v>
      </c>
      <c r="I100" s="8">
        <v>2000</v>
      </c>
      <c r="J100" s="8">
        <v>2000</v>
      </c>
    </row>
    <row r="101" spans="1:10" s="1" customFormat="1" ht="30" x14ac:dyDescent="0.25">
      <c r="A101" s="6" t="s">
        <v>72</v>
      </c>
      <c r="B101" s="82" t="s">
        <v>65</v>
      </c>
      <c r="C101" s="83"/>
      <c r="D101" s="6" t="s">
        <v>204</v>
      </c>
      <c r="E101" s="6" t="s">
        <v>205</v>
      </c>
      <c r="F101" s="6" t="s">
        <v>98</v>
      </c>
      <c r="G101" s="6" t="s">
        <v>99</v>
      </c>
      <c r="H101" s="8">
        <v>30000</v>
      </c>
      <c r="I101" s="8">
        <v>30000</v>
      </c>
      <c r="J101" s="8">
        <v>28912</v>
      </c>
    </row>
    <row r="102" spans="1:10" s="1" customFormat="1" ht="45" x14ac:dyDescent="0.25">
      <c r="A102" s="6" t="s">
        <v>72</v>
      </c>
      <c r="B102" s="82" t="s">
        <v>65</v>
      </c>
      <c r="C102" s="83"/>
      <c r="D102" s="6" t="s">
        <v>204</v>
      </c>
      <c r="E102" s="6" t="s">
        <v>205</v>
      </c>
      <c r="F102" s="6" t="s">
        <v>102</v>
      </c>
      <c r="G102" s="6" t="s">
        <v>103</v>
      </c>
      <c r="H102" s="8">
        <v>124000</v>
      </c>
      <c r="I102" s="8">
        <v>124000</v>
      </c>
      <c r="J102" s="8">
        <v>118626</v>
      </c>
    </row>
    <row r="103" spans="1:10" s="1" customFormat="1" ht="30" x14ac:dyDescent="0.25">
      <c r="A103" s="6" t="s">
        <v>72</v>
      </c>
      <c r="B103" s="82" t="s">
        <v>65</v>
      </c>
      <c r="C103" s="83"/>
      <c r="D103" s="6" t="s">
        <v>204</v>
      </c>
      <c r="E103" s="6" t="s">
        <v>205</v>
      </c>
      <c r="F103" s="6" t="s">
        <v>104</v>
      </c>
      <c r="G103" s="6" t="s">
        <v>105</v>
      </c>
      <c r="H103" s="8">
        <v>3000</v>
      </c>
      <c r="I103" s="8">
        <v>7000</v>
      </c>
      <c r="J103" s="8">
        <v>5810</v>
      </c>
    </row>
    <row r="104" spans="1:10" s="1" customFormat="1" ht="30" x14ac:dyDescent="0.25">
      <c r="A104" s="10" t="s">
        <v>72</v>
      </c>
      <c r="B104" s="102" t="s">
        <v>65</v>
      </c>
      <c r="C104" s="103"/>
      <c r="D104" s="10" t="s">
        <v>204</v>
      </c>
      <c r="E104" s="10" t="s">
        <v>205</v>
      </c>
      <c r="F104" s="10" t="s">
        <v>106</v>
      </c>
      <c r="G104" s="10" t="s">
        <v>107</v>
      </c>
      <c r="H104" s="11">
        <v>1000</v>
      </c>
      <c r="I104" s="11">
        <v>1000</v>
      </c>
      <c r="J104" s="11">
        <v>984</v>
      </c>
    </row>
    <row r="105" spans="1:10" s="1" customFormat="1" ht="30" x14ac:dyDescent="0.25">
      <c r="A105" s="79" t="s">
        <v>72</v>
      </c>
      <c r="B105" s="84" t="s">
        <v>65</v>
      </c>
      <c r="C105" s="84"/>
      <c r="D105" s="79" t="s">
        <v>204</v>
      </c>
      <c r="E105" s="79" t="s">
        <v>205</v>
      </c>
      <c r="F105" s="79" t="s">
        <v>108</v>
      </c>
      <c r="G105" s="79" t="s">
        <v>109</v>
      </c>
      <c r="H105" s="73">
        <v>30000</v>
      </c>
      <c r="I105" s="73">
        <v>30000</v>
      </c>
      <c r="J105" s="73">
        <v>29300</v>
      </c>
    </row>
    <row r="106" spans="1:10" s="1" customFormat="1" ht="30" x14ac:dyDescent="0.25">
      <c r="A106" s="15" t="s">
        <v>72</v>
      </c>
      <c r="B106" s="110" t="s">
        <v>65</v>
      </c>
      <c r="C106" s="111"/>
      <c r="D106" s="15" t="s">
        <v>204</v>
      </c>
      <c r="E106" s="15" t="s">
        <v>205</v>
      </c>
      <c r="F106" s="15" t="s">
        <v>110</v>
      </c>
      <c r="G106" s="15" t="s">
        <v>111</v>
      </c>
      <c r="H106" s="14">
        <v>0</v>
      </c>
      <c r="I106" s="14">
        <v>0</v>
      </c>
      <c r="J106" s="14">
        <v>0</v>
      </c>
    </row>
    <row r="107" spans="1:10" s="1" customFormat="1" ht="30" x14ac:dyDescent="0.25">
      <c r="A107" s="6" t="s">
        <v>72</v>
      </c>
      <c r="B107" s="82" t="s">
        <v>65</v>
      </c>
      <c r="C107" s="83"/>
      <c r="D107" s="6" t="s">
        <v>204</v>
      </c>
      <c r="E107" s="6" t="s">
        <v>205</v>
      </c>
      <c r="F107" s="6">
        <v>201100</v>
      </c>
      <c r="G107" s="6" t="s">
        <v>161</v>
      </c>
      <c r="H107" s="8">
        <v>1000</v>
      </c>
      <c r="I107" s="8">
        <v>1000</v>
      </c>
      <c r="J107" s="8">
        <v>0</v>
      </c>
    </row>
    <row r="108" spans="1:10" s="1" customFormat="1" ht="30" x14ac:dyDescent="0.25">
      <c r="A108" s="6" t="s">
        <v>72</v>
      </c>
      <c r="B108" s="82" t="s">
        <v>65</v>
      </c>
      <c r="C108" s="83"/>
      <c r="D108" s="6" t="s">
        <v>204</v>
      </c>
      <c r="E108" s="6" t="s">
        <v>205</v>
      </c>
      <c r="F108" s="6" t="s">
        <v>114</v>
      </c>
      <c r="G108" s="6" t="s">
        <v>115</v>
      </c>
      <c r="H108" s="8">
        <v>2000</v>
      </c>
      <c r="I108" s="8">
        <v>2000</v>
      </c>
      <c r="J108" s="8">
        <v>0</v>
      </c>
    </row>
    <row r="109" spans="1:10" s="1" customFormat="1" ht="30" x14ac:dyDescent="0.25">
      <c r="A109" s="6" t="s">
        <v>72</v>
      </c>
      <c r="B109" s="82" t="s">
        <v>65</v>
      </c>
      <c r="C109" s="83"/>
      <c r="D109" s="6" t="s">
        <v>204</v>
      </c>
      <c r="E109" s="6" t="s">
        <v>205</v>
      </c>
      <c r="F109" s="6">
        <v>201400</v>
      </c>
      <c r="G109" s="6" t="s">
        <v>117</v>
      </c>
      <c r="H109" s="8">
        <v>8000</v>
      </c>
      <c r="I109" s="8">
        <v>8000</v>
      </c>
      <c r="J109" s="8">
        <v>1990</v>
      </c>
    </row>
    <row r="110" spans="1:10" s="1" customFormat="1" ht="30" x14ac:dyDescent="0.25">
      <c r="A110" s="10" t="s">
        <v>72</v>
      </c>
      <c r="B110" s="102" t="s">
        <v>65</v>
      </c>
      <c r="C110" s="103"/>
      <c r="D110" s="10" t="s">
        <v>204</v>
      </c>
      <c r="E110" s="10" t="s">
        <v>205</v>
      </c>
      <c r="F110" s="10" t="s">
        <v>254</v>
      </c>
      <c r="G110" s="10" t="s">
        <v>255</v>
      </c>
      <c r="H110" s="11">
        <v>20000</v>
      </c>
      <c r="I110" s="11">
        <v>20000</v>
      </c>
      <c r="J110" s="11">
        <v>19995</v>
      </c>
    </row>
    <row r="111" spans="1:10" s="1" customFormat="1" ht="30" x14ac:dyDescent="0.25">
      <c r="A111" s="38" t="s">
        <v>72</v>
      </c>
      <c r="B111" s="84" t="s">
        <v>65</v>
      </c>
      <c r="C111" s="84"/>
      <c r="D111" s="38" t="s">
        <v>204</v>
      </c>
      <c r="E111" s="38" t="s">
        <v>205</v>
      </c>
      <c r="F111" s="38" t="s">
        <v>122</v>
      </c>
      <c r="G111" s="38" t="s">
        <v>123</v>
      </c>
      <c r="H111" s="13">
        <v>162000</v>
      </c>
      <c r="I111" s="13">
        <v>158000</v>
      </c>
      <c r="J111" s="13">
        <v>53502</v>
      </c>
    </row>
    <row r="112" spans="1:10" s="1" customFormat="1" ht="45" x14ac:dyDescent="0.25">
      <c r="A112" s="15" t="s">
        <v>72</v>
      </c>
      <c r="B112" s="110" t="s">
        <v>65</v>
      </c>
      <c r="C112" s="111"/>
      <c r="D112" s="15" t="s">
        <v>204</v>
      </c>
      <c r="E112" s="15" t="s">
        <v>205</v>
      </c>
      <c r="F112" s="15" t="s">
        <v>292</v>
      </c>
      <c r="G112" s="15" t="s">
        <v>293</v>
      </c>
      <c r="H112" s="14">
        <v>100000</v>
      </c>
      <c r="I112" s="14">
        <v>100000</v>
      </c>
      <c r="J112" s="14">
        <v>75563</v>
      </c>
    </row>
    <row r="113" spans="1:10" s="1" customFormat="1" ht="75" x14ac:dyDescent="0.25">
      <c r="A113" s="6" t="s">
        <v>72</v>
      </c>
      <c r="B113" s="82" t="s">
        <v>65</v>
      </c>
      <c r="C113" s="83"/>
      <c r="D113" s="6" t="s">
        <v>204</v>
      </c>
      <c r="E113" s="6" t="s">
        <v>205</v>
      </c>
      <c r="F113" s="6" t="s">
        <v>134</v>
      </c>
      <c r="G113" s="6" t="s">
        <v>135</v>
      </c>
      <c r="H113" s="8">
        <v>0</v>
      </c>
      <c r="I113" s="8">
        <v>0</v>
      </c>
      <c r="J113" s="8">
        <v>-39794</v>
      </c>
    </row>
    <row r="114" spans="1:10" s="1" customFormat="1" ht="30" x14ac:dyDescent="0.25">
      <c r="A114" s="6" t="s">
        <v>72</v>
      </c>
      <c r="B114" s="82" t="s">
        <v>65</v>
      </c>
      <c r="C114" s="83"/>
      <c r="D114" s="6" t="s">
        <v>206</v>
      </c>
      <c r="E114" s="6" t="s">
        <v>207</v>
      </c>
      <c r="F114" s="6" t="s">
        <v>75</v>
      </c>
      <c r="G114" s="6" t="s">
        <v>76</v>
      </c>
      <c r="H114" s="8">
        <v>1194000</v>
      </c>
      <c r="I114" s="8">
        <v>1194000</v>
      </c>
      <c r="J114" s="8">
        <v>1193696</v>
      </c>
    </row>
    <row r="115" spans="1:10" s="1" customFormat="1" ht="30" x14ac:dyDescent="0.25">
      <c r="A115" s="6" t="s">
        <v>72</v>
      </c>
      <c r="B115" s="82" t="s">
        <v>65</v>
      </c>
      <c r="C115" s="83"/>
      <c r="D115" s="6" t="s">
        <v>206</v>
      </c>
      <c r="E115" s="6" t="s">
        <v>207</v>
      </c>
      <c r="F115" s="6">
        <v>100117</v>
      </c>
      <c r="G115" s="6" t="s">
        <v>375</v>
      </c>
      <c r="H115" s="8">
        <v>54000</v>
      </c>
      <c r="I115" s="8">
        <v>54000</v>
      </c>
      <c r="J115" s="8">
        <v>54000</v>
      </c>
    </row>
    <row r="116" spans="1:10" s="1" customFormat="1" ht="30" x14ac:dyDescent="0.25">
      <c r="A116" s="10" t="s">
        <v>72</v>
      </c>
      <c r="B116" s="102" t="s">
        <v>65</v>
      </c>
      <c r="C116" s="103"/>
      <c r="D116" s="10" t="s">
        <v>206</v>
      </c>
      <c r="E116" s="10" t="s">
        <v>207</v>
      </c>
      <c r="F116" s="10" t="s">
        <v>286</v>
      </c>
      <c r="G116" s="10" t="s">
        <v>287</v>
      </c>
      <c r="H116" s="11">
        <v>0</v>
      </c>
      <c r="I116" s="11">
        <v>0</v>
      </c>
      <c r="J116" s="11">
        <v>0</v>
      </c>
    </row>
    <row r="117" spans="1:10" s="1" customFormat="1" ht="30" x14ac:dyDescent="0.25">
      <c r="A117" s="79" t="s">
        <v>72</v>
      </c>
      <c r="B117" s="84" t="s">
        <v>65</v>
      </c>
      <c r="C117" s="84"/>
      <c r="D117" s="79" t="s">
        <v>206</v>
      </c>
      <c r="E117" s="79" t="s">
        <v>207</v>
      </c>
      <c r="F117" s="79" t="s">
        <v>288</v>
      </c>
      <c r="G117" s="79" t="s">
        <v>289</v>
      </c>
      <c r="H117" s="73">
        <v>24000</v>
      </c>
      <c r="I117" s="73">
        <v>24000</v>
      </c>
      <c r="J117" s="73">
        <v>24000</v>
      </c>
    </row>
    <row r="118" spans="1:10" s="1" customFormat="1" ht="30" x14ac:dyDescent="0.25">
      <c r="A118" s="15" t="s">
        <v>72</v>
      </c>
      <c r="B118" s="110" t="s">
        <v>65</v>
      </c>
      <c r="C118" s="111"/>
      <c r="D118" s="15" t="s">
        <v>206</v>
      </c>
      <c r="E118" s="15" t="s">
        <v>207</v>
      </c>
      <c r="F118" s="15" t="s">
        <v>84</v>
      </c>
      <c r="G118" s="15" t="s">
        <v>85</v>
      </c>
      <c r="H118" s="14">
        <v>2000</v>
      </c>
      <c r="I118" s="14">
        <v>2000</v>
      </c>
      <c r="J118" s="14">
        <v>2000</v>
      </c>
    </row>
    <row r="119" spans="1:10" s="1" customFormat="1" ht="30" x14ac:dyDescent="0.25">
      <c r="A119" s="6" t="s">
        <v>72</v>
      </c>
      <c r="B119" s="82" t="s">
        <v>65</v>
      </c>
      <c r="C119" s="83"/>
      <c r="D119" s="6" t="s">
        <v>206</v>
      </c>
      <c r="E119" s="6" t="s">
        <v>207</v>
      </c>
      <c r="F119" s="6" t="s">
        <v>86</v>
      </c>
      <c r="G119" s="6" t="s">
        <v>87</v>
      </c>
      <c r="H119" s="8">
        <v>2000</v>
      </c>
      <c r="I119" s="8">
        <v>2000</v>
      </c>
      <c r="J119" s="8">
        <v>1791</v>
      </c>
    </row>
    <row r="120" spans="1:10" s="1" customFormat="1" ht="30" x14ac:dyDescent="0.25">
      <c r="A120" s="6" t="s">
        <v>72</v>
      </c>
      <c r="B120" s="82" t="s">
        <v>65</v>
      </c>
      <c r="C120" s="83"/>
      <c r="D120" s="6" t="s">
        <v>206</v>
      </c>
      <c r="E120" s="6" t="s">
        <v>207</v>
      </c>
      <c r="F120" s="6" t="s">
        <v>88</v>
      </c>
      <c r="G120" s="6" t="s">
        <v>89</v>
      </c>
      <c r="H120" s="8">
        <v>15000</v>
      </c>
      <c r="I120" s="8">
        <v>15000</v>
      </c>
      <c r="J120" s="8">
        <v>15000</v>
      </c>
    </row>
    <row r="121" spans="1:10" s="1" customFormat="1" ht="30" x14ac:dyDescent="0.25">
      <c r="A121" s="6" t="s">
        <v>72</v>
      </c>
      <c r="B121" s="82" t="s">
        <v>65</v>
      </c>
      <c r="C121" s="83"/>
      <c r="D121" s="6" t="s">
        <v>206</v>
      </c>
      <c r="E121" s="6" t="s">
        <v>207</v>
      </c>
      <c r="F121" s="6" t="s">
        <v>90</v>
      </c>
      <c r="G121" s="6" t="s">
        <v>91</v>
      </c>
      <c r="H121" s="8">
        <v>2000</v>
      </c>
      <c r="I121" s="8">
        <v>2000</v>
      </c>
      <c r="J121" s="8">
        <v>1068</v>
      </c>
    </row>
    <row r="122" spans="1:10" s="1" customFormat="1" ht="30" x14ac:dyDescent="0.25">
      <c r="A122" s="10" t="s">
        <v>72</v>
      </c>
      <c r="B122" s="102" t="s">
        <v>65</v>
      </c>
      <c r="C122" s="103"/>
      <c r="D122" s="10" t="s">
        <v>206</v>
      </c>
      <c r="E122" s="10" t="s">
        <v>207</v>
      </c>
      <c r="F122" s="10" t="s">
        <v>98</v>
      </c>
      <c r="G122" s="10" t="s">
        <v>99</v>
      </c>
      <c r="H122" s="11">
        <v>12000</v>
      </c>
      <c r="I122" s="11">
        <v>12000</v>
      </c>
      <c r="J122" s="11">
        <v>11990</v>
      </c>
    </row>
    <row r="123" spans="1:10" s="1" customFormat="1" ht="45" x14ac:dyDescent="0.25">
      <c r="A123" s="38" t="s">
        <v>72</v>
      </c>
      <c r="B123" s="84" t="s">
        <v>65</v>
      </c>
      <c r="C123" s="84"/>
      <c r="D123" s="38" t="s">
        <v>206</v>
      </c>
      <c r="E123" s="38" t="s">
        <v>207</v>
      </c>
      <c r="F123" s="38" t="s">
        <v>102</v>
      </c>
      <c r="G123" s="38" t="s">
        <v>103</v>
      </c>
      <c r="H123" s="13">
        <v>16000</v>
      </c>
      <c r="I123" s="13">
        <v>16000</v>
      </c>
      <c r="J123" s="13">
        <v>15862</v>
      </c>
    </row>
    <row r="124" spans="1:10" s="1" customFormat="1" ht="30" x14ac:dyDescent="0.25">
      <c r="A124" s="6" t="s">
        <v>72</v>
      </c>
      <c r="B124" s="82" t="s">
        <v>65</v>
      </c>
      <c r="C124" s="83"/>
      <c r="D124" s="6" t="s">
        <v>206</v>
      </c>
      <c r="E124" s="6" t="s">
        <v>207</v>
      </c>
      <c r="F124" s="6" t="s">
        <v>108</v>
      </c>
      <c r="G124" s="6" t="s">
        <v>109</v>
      </c>
      <c r="H124" s="8">
        <v>5000</v>
      </c>
      <c r="I124" s="8">
        <v>5000</v>
      </c>
      <c r="J124" s="8">
        <v>5000</v>
      </c>
    </row>
    <row r="125" spans="1:10" s="1" customFormat="1" ht="30" x14ac:dyDescent="0.25">
      <c r="A125" s="6" t="s">
        <v>72</v>
      </c>
      <c r="B125" s="82" t="s">
        <v>65</v>
      </c>
      <c r="C125" s="83"/>
      <c r="D125" s="6" t="s">
        <v>206</v>
      </c>
      <c r="E125" s="6" t="s">
        <v>207</v>
      </c>
      <c r="F125" s="6">
        <v>203030</v>
      </c>
      <c r="G125" s="6" t="s">
        <v>123</v>
      </c>
      <c r="H125" s="8">
        <v>17000</v>
      </c>
      <c r="I125" s="8">
        <v>17000</v>
      </c>
      <c r="J125" s="8">
        <v>16093</v>
      </c>
    </row>
    <row r="126" spans="1:10" s="1" customFormat="1" ht="31.5" customHeight="1" x14ac:dyDescent="0.25">
      <c r="A126" s="6" t="s">
        <v>72</v>
      </c>
      <c r="B126" s="82" t="s">
        <v>65</v>
      </c>
      <c r="C126" s="83"/>
      <c r="D126" s="6" t="s">
        <v>258</v>
      </c>
      <c r="E126" s="6" t="s">
        <v>259</v>
      </c>
      <c r="F126" s="6" t="s">
        <v>75</v>
      </c>
      <c r="G126" s="6" t="s">
        <v>76</v>
      </c>
      <c r="H126" s="8">
        <v>405000</v>
      </c>
      <c r="I126" s="8">
        <v>405000</v>
      </c>
      <c r="J126" s="8">
        <v>405000</v>
      </c>
    </row>
    <row r="127" spans="1:10" s="1" customFormat="1" ht="31.5" customHeight="1" x14ac:dyDescent="0.25">
      <c r="A127" s="6" t="s">
        <v>72</v>
      </c>
      <c r="B127" s="82" t="s">
        <v>65</v>
      </c>
      <c r="C127" s="83"/>
      <c r="D127" s="6" t="s">
        <v>258</v>
      </c>
      <c r="E127" s="6" t="s">
        <v>259</v>
      </c>
      <c r="F127" s="6">
        <v>100117</v>
      </c>
      <c r="G127" s="6" t="s">
        <v>375</v>
      </c>
      <c r="H127" s="8">
        <v>18000</v>
      </c>
      <c r="I127" s="8">
        <v>18000</v>
      </c>
      <c r="J127" s="8">
        <v>18000</v>
      </c>
    </row>
    <row r="128" spans="1:10" s="1" customFormat="1" ht="30" x14ac:dyDescent="0.25">
      <c r="A128" s="6" t="s">
        <v>72</v>
      </c>
      <c r="B128" s="82" t="s">
        <v>65</v>
      </c>
      <c r="C128" s="83"/>
      <c r="D128" s="6" t="s">
        <v>258</v>
      </c>
      <c r="E128" s="6" t="s">
        <v>259</v>
      </c>
      <c r="F128" s="6" t="s">
        <v>248</v>
      </c>
      <c r="G128" s="6" t="s">
        <v>249</v>
      </c>
      <c r="H128" s="8">
        <v>15000</v>
      </c>
      <c r="I128" s="8">
        <v>15000</v>
      </c>
      <c r="J128" s="8">
        <v>15000</v>
      </c>
    </row>
    <row r="129" spans="1:10" s="1" customFormat="1" ht="30.75" customHeight="1" x14ac:dyDescent="0.25">
      <c r="A129" s="6" t="s">
        <v>72</v>
      </c>
      <c r="B129" s="82" t="s">
        <v>65</v>
      </c>
      <c r="C129" s="83"/>
      <c r="D129" s="6" t="s">
        <v>258</v>
      </c>
      <c r="E129" s="6" t="s">
        <v>259</v>
      </c>
      <c r="F129" s="6" t="s">
        <v>286</v>
      </c>
      <c r="G129" s="6" t="s">
        <v>287</v>
      </c>
      <c r="H129" s="8">
        <v>0</v>
      </c>
      <c r="I129" s="8">
        <v>0</v>
      </c>
      <c r="J129" s="8">
        <v>0</v>
      </c>
    </row>
    <row r="130" spans="1:10" s="1" customFormat="1" ht="30" x14ac:dyDescent="0.25">
      <c r="A130" s="10" t="s">
        <v>72</v>
      </c>
      <c r="B130" s="102" t="s">
        <v>65</v>
      </c>
      <c r="C130" s="103"/>
      <c r="D130" s="10" t="s">
        <v>258</v>
      </c>
      <c r="E130" s="10" t="s">
        <v>259</v>
      </c>
      <c r="F130" s="10" t="s">
        <v>288</v>
      </c>
      <c r="G130" s="10" t="s">
        <v>289</v>
      </c>
      <c r="H130" s="11">
        <v>9000</v>
      </c>
      <c r="I130" s="11">
        <v>9000</v>
      </c>
      <c r="J130" s="11">
        <v>9000</v>
      </c>
    </row>
    <row r="131" spans="1:10" s="69" customFormat="1" ht="31.5" customHeight="1" x14ac:dyDescent="0.25">
      <c r="A131" s="79" t="s">
        <v>72</v>
      </c>
      <c r="B131" s="84" t="s">
        <v>65</v>
      </c>
      <c r="C131" s="84"/>
      <c r="D131" s="79" t="s">
        <v>258</v>
      </c>
      <c r="E131" s="79" t="s">
        <v>259</v>
      </c>
      <c r="F131" s="79">
        <v>200101</v>
      </c>
      <c r="G131" s="79" t="s">
        <v>85</v>
      </c>
      <c r="H131" s="73">
        <v>2000</v>
      </c>
      <c r="I131" s="73">
        <v>2000</v>
      </c>
      <c r="J131" s="73">
        <v>1711</v>
      </c>
    </row>
    <row r="132" spans="1:10" s="1" customFormat="1" ht="30" x14ac:dyDescent="0.25">
      <c r="A132" s="15" t="s">
        <v>72</v>
      </c>
      <c r="B132" s="110" t="s">
        <v>65</v>
      </c>
      <c r="C132" s="111"/>
      <c r="D132" s="15" t="s">
        <v>258</v>
      </c>
      <c r="E132" s="15" t="s">
        <v>259</v>
      </c>
      <c r="F132" s="15" t="s">
        <v>86</v>
      </c>
      <c r="G132" s="15" t="s">
        <v>87</v>
      </c>
      <c r="H132" s="14">
        <v>1000</v>
      </c>
      <c r="I132" s="14">
        <v>1000</v>
      </c>
      <c r="J132" s="14">
        <v>388</v>
      </c>
    </row>
    <row r="133" spans="1:10" s="69" customFormat="1" ht="30" x14ac:dyDescent="0.25">
      <c r="A133" s="70" t="s">
        <v>72</v>
      </c>
      <c r="B133" s="82" t="s">
        <v>65</v>
      </c>
      <c r="C133" s="83"/>
      <c r="D133" s="70" t="s">
        <v>258</v>
      </c>
      <c r="E133" s="70" t="s">
        <v>259</v>
      </c>
      <c r="F133" s="70">
        <v>200103</v>
      </c>
      <c r="G133" s="70" t="s">
        <v>89</v>
      </c>
      <c r="H133" s="76">
        <v>1000</v>
      </c>
      <c r="I133" s="76">
        <v>1000</v>
      </c>
      <c r="J133" s="76">
        <v>1000</v>
      </c>
    </row>
    <row r="134" spans="1:10" s="69" customFormat="1" x14ac:dyDescent="0.25">
      <c r="A134" s="70" t="s">
        <v>72</v>
      </c>
      <c r="B134" s="82" t="s">
        <v>65</v>
      </c>
      <c r="C134" s="83"/>
      <c r="D134" s="70" t="s">
        <v>258</v>
      </c>
      <c r="E134" s="70" t="s">
        <v>259</v>
      </c>
      <c r="F134" s="70">
        <v>200104</v>
      </c>
      <c r="G134" s="70" t="s">
        <v>91</v>
      </c>
      <c r="H134" s="76">
        <v>500</v>
      </c>
      <c r="I134" s="76">
        <v>500</v>
      </c>
      <c r="J134" s="76">
        <v>0</v>
      </c>
    </row>
    <row r="135" spans="1:10" s="1" customFormat="1" ht="30" x14ac:dyDescent="0.25">
      <c r="A135" s="10" t="s">
        <v>72</v>
      </c>
      <c r="B135" s="102" t="s">
        <v>65</v>
      </c>
      <c r="C135" s="103"/>
      <c r="D135" s="10" t="s">
        <v>258</v>
      </c>
      <c r="E135" s="10" t="s">
        <v>259</v>
      </c>
      <c r="F135" s="10" t="s">
        <v>98</v>
      </c>
      <c r="G135" s="10" t="s">
        <v>99</v>
      </c>
      <c r="H135" s="11">
        <v>7500</v>
      </c>
      <c r="I135" s="11">
        <v>7500</v>
      </c>
      <c r="J135" s="11">
        <v>6958</v>
      </c>
    </row>
    <row r="136" spans="1:10" s="1" customFormat="1" ht="45" x14ac:dyDescent="0.25">
      <c r="A136" s="38" t="s">
        <v>72</v>
      </c>
      <c r="B136" s="84" t="s">
        <v>65</v>
      </c>
      <c r="C136" s="84"/>
      <c r="D136" s="38" t="s">
        <v>258</v>
      </c>
      <c r="E136" s="38" t="s">
        <v>259</v>
      </c>
      <c r="F136" s="38" t="s">
        <v>100</v>
      </c>
      <c r="G136" s="38" t="s">
        <v>101</v>
      </c>
      <c r="H136" s="13">
        <v>20000</v>
      </c>
      <c r="I136" s="13">
        <v>20000</v>
      </c>
      <c r="J136" s="13">
        <v>20000</v>
      </c>
    </row>
    <row r="137" spans="1:10" s="1" customFormat="1" ht="45" x14ac:dyDescent="0.25">
      <c r="A137" s="15" t="s">
        <v>72</v>
      </c>
      <c r="B137" s="110" t="s">
        <v>65</v>
      </c>
      <c r="C137" s="111"/>
      <c r="D137" s="15" t="s">
        <v>258</v>
      </c>
      <c r="E137" s="15" t="s">
        <v>259</v>
      </c>
      <c r="F137" s="15" t="s">
        <v>102</v>
      </c>
      <c r="G137" s="15" t="s">
        <v>103</v>
      </c>
      <c r="H137" s="14">
        <v>20000</v>
      </c>
      <c r="I137" s="14">
        <v>20000</v>
      </c>
      <c r="J137" s="14">
        <v>19995</v>
      </c>
    </row>
    <row r="138" spans="1:10" s="1" customFormat="1" ht="30" x14ac:dyDescent="0.25">
      <c r="A138" s="6" t="s">
        <v>72</v>
      </c>
      <c r="B138" s="82" t="s">
        <v>65</v>
      </c>
      <c r="C138" s="83"/>
      <c r="D138" s="6" t="s">
        <v>258</v>
      </c>
      <c r="E138" s="6" t="s">
        <v>259</v>
      </c>
      <c r="F138" s="6" t="s">
        <v>108</v>
      </c>
      <c r="G138" s="6" t="s">
        <v>109</v>
      </c>
      <c r="H138" s="8">
        <v>2000</v>
      </c>
      <c r="I138" s="8">
        <v>2000</v>
      </c>
      <c r="J138" s="8">
        <v>1980</v>
      </c>
    </row>
    <row r="139" spans="1:10" s="1" customFormat="1" ht="30" x14ac:dyDescent="0.25">
      <c r="A139" s="6" t="s">
        <v>72</v>
      </c>
      <c r="B139" s="82" t="s">
        <v>65</v>
      </c>
      <c r="C139" s="83"/>
      <c r="D139" s="6" t="s">
        <v>258</v>
      </c>
      <c r="E139" s="6" t="s">
        <v>259</v>
      </c>
      <c r="F139" s="6" t="s">
        <v>160</v>
      </c>
      <c r="G139" s="6" t="s">
        <v>161</v>
      </c>
      <c r="H139" s="8">
        <v>3000</v>
      </c>
      <c r="I139" s="8">
        <v>3000</v>
      </c>
      <c r="J139" s="8">
        <v>2991</v>
      </c>
    </row>
    <row r="140" spans="1:10" s="1" customFormat="1" ht="30" customHeight="1" x14ac:dyDescent="0.25">
      <c r="A140" s="6" t="s">
        <v>72</v>
      </c>
      <c r="B140" s="82" t="s">
        <v>65</v>
      </c>
      <c r="C140" s="83"/>
      <c r="D140" s="6" t="s">
        <v>210</v>
      </c>
      <c r="E140" s="6" t="s">
        <v>211</v>
      </c>
      <c r="F140" s="6" t="s">
        <v>75</v>
      </c>
      <c r="G140" s="6" t="s">
        <v>76</v>
      </c>
      <c r="H140" s="8">
        <v>630000</v>
      </c>
      <c r="I140" s="8">
        <v>630000</v>
      </c>
      <c r="J140" s="8">
        <v>629116</v>
      </c>
    </row>
    <row r="141" spans="1:10" s="1" customFormat="1" ht="30" customHeight="1" x14ac:dyDescent="0.25">
      <c r="A141" s="6" t="s">
        <v>72</v>
      </c>
      <c r="B141" s="82" t="s">
        <v>65</v>
      </c>
      <c r="C141" s="83"/>
      <c r="D141" s="6" t="s">
        <v>210</v>
      </c>
      <c r="E141" s="6" t="s">
        <v>211</v>
      </c>
      <c r="F141" s="6">
        <v>100112</v>
      </c>
      <c r="G141" s="6" t="s">
        <v>78</v>
      </c>
      <c r="H141" s="8">
        <v>1000</v>
      </c>
      <c r="I141" s="8">
        <v>1000</v>
      </c>
      <c r="J141" s="8">
        <v>900</v>
      </c>
    </row>
    <row r="142" spans="1:10" s="1" customFormat="1" ht="30" customHeight="1" x14ac:dyDescent="0.25">
      <c r="A142" s="6" t="s">
        <v>72</v>
      </c>
      <c r="B142" s="82" t="s">
        <v>65</v>
      </c>
      <c r="C142" s="83"/>
      <c r="D142" s="6" t="s">
        <v>210</v>
      </c>
      <c r="E142" s="6" t="s">
        <v>211</v>
      </c>
      <c r="F142" s="6">
        <v>100117</v>
      </c>
      <c r="G142" s="6" t="s">
        <v>375</v>
      </c>
      <c r="H142" s="8">
        <v>53000</v>
      </c>
      <c r="I142" s="8">
        <v>53000</v>
      </c>
      <c r="J142" s="8">
        <v>49778</v>
      </c>
    </row>
    <row r="143" spans="1:10" s="1" customFormat="1" ht="30" customHeight="1" x14ac:dyDescent="0.25">
      <c r="A143" s="6" t="s">
        <v>72</v>
      </c>
      <c r="B143" s="82" t="s">
        <v>65</v>
      </c>
      <c r="C143" s="83"/>
      <c r="D143" s="6" t="s">
        <v>210</v>
      </c>
      <c r="E143" s="6" t="s">
        <v>211</v>
      </c>
      <c r="F143" s="6" t="s">
        <v>286</v>
      </c>
      <c r="G143" s="6" t="s">
        <v>287</v>
      </c>
      <c r="H143" s="8">
        <v>0</v>
      </c>
      <c r="I143" s="8">
        <v>0</v>
      </c>
      <c r="J143" s="8">
        <v>0</v>
      </c>
    </row>
    <row r="144" spans="1:10" s="1" customFormat="1" ht="30" x14ac:dyDescent="0.25">
      <c r="A144" s="10" t="s">
        <v>72</v>
      </c>
      <c r="B144" s="102" t="s">
        <v>65</v>
      </c>
      <c r="C144" s="103"/>
      <c r="D144" s="10" t="s">
        <v>210</v>
      </c>
      <c r="E144" s="10" t="s">
        <v>211</v>
      </c>
      <c r="F144" s="10" t="s">
        <v>288</v>
      </c>
      <c r="G144" s="10" t="s">
        <v>289</v>
      </c>
      <c r="H144" s="11">
        <v>16000</v>
      </c>
      <c r="I144" s="11">
        <v>16000</v>
      </c>
      <c r="J144" s="11">
        <v>15276</v>
      </c>
    </row>
    <row r="145" spans="1:10" s="1" customFormat="1" ht="31.5" customHeight="1" x14ac:dyDescent="0.25">
      <c r="A145" s="79" t="s">
        <v>72</v>
      </c>
      <c r="B145" s="84" t="s">
        <v>65</v>
      </c>
      <c r="C145" s="84"/>
      <c r="D145" s="79" t="s">
        <v>210</v>
      </c>
      <c r="E145" s="79" t="s">
        <v>211</v>
      </c>
      <c r="F145" s="79" t="s">
        <v>84</v>
      </c>
      <c r="G145" s="79" t="s">
        <v>85</v>
      </c>
      <c r="H145" s="73">
        <v>2000</v>
      </c>
      <c r="I145" s="73">
        <v>2000</v>
      </c>
      <c r="J145" s="73">
        <v>1994</v>
      </c>
    </row>
    <row r="146" spans="1:10" s="1" customFormat="1" ht="31.5" customHeight="1" x14ac:dyDescent="0.25">
      <c r="A146" s="15" t="s">
        <v>72</v>
      </c>
      <c r="B146" s="110" t="s">
        <v>65</v>
      </c>
      <c r="C146" s="111"/>
      <c r="D146" s="15" t="s">
        <v>210</v>
      </c>
      <c r="E146" s="15" t="s">
        <v>211</v>
      </c>
      <c r="F146" s="15">
        <v>200102</v>
      </c>
      <c r="G146" s="15" t="s">
        <v>87</v>
      </c>
      <c r="H146" s="14">
        <v>1000</v>
      </c>
      <c r="I146" s="14">
        <v>1600</v>
      </c>
      <c r="J146" s="14">
        <v>1599</v>
      </c>
    </row>
    <row r="147" spans="1:10" s="69" customFormat="1" ht="31.5" customHeight="1" x14ac:dyDescent="0.25">
      <c r="A147" s="70" t="s">
        <v>72</v>
      </c>
      <c r="B147" s="82" t="s">
        <v>65</v>
      </c>
      <c r="C147" s="83"/>
      <c r="D147" s="70" t="s">
        <v>210</v>
      </c>
      <c r="E147" s="70" t="s">
        <v>211</v>
      </c>
      <c r="F147" s="70">
        <v>200103</v>
      </c>
      <c r="G147" s="70" t="s">
        <v>89</v>
      </c>
      <c r="H147" s="76">
        <v>1000</v>
      </c>
      <c r="I147" s="76">
        <v>1000</v>
      </c>
      <c r="J147" s="76">
        <v>1000</v>
      </c>
    </row>
    <row r="148" spans="1:10" s="69" customFormat="1" ht="31.5" customHeight="1" x14ac:dyDescent="0.25">
      <c r="A148" s="70" t="s">
        <v>72</v>
      </c>
      <c r="B148" s="82" t="s">
        <v>65</v>
      </c>
      <c r="C148" s="83"/>
      <c r="D148" s="70" t="s">
        <v>210</v>
      </c>
      <c r="E148" s="70" t="s">
        <v>211</v>
      </c>
      <c r="F148" s="70">
        <v>200104</v>
      </c>
      <c r="G148" s="70" t="s">
        <v>91</v>
      </c>
      <c r="H148" s="76">
        <v>500</v>
      </c>
      <c r="I148" s="76">
        <v>500</v>
      </c>
      <c r="J148" s="76">
        <v>500</v>
      </c>
    </row>
    <row r="149" spans="1:10" s="1" customFormat="1" ht="30" customHeight="1" x14ac:dyDescent="0.25">
      <c r="A149" s="6" t="s">
        <v>72</v>
      </c>
      <c r="B149" s="82" t="s">
        <v>65</v>
      </c>
      <c r="C149" s="83"/>
      <c r="D149" s="6" t="s">
        <v>210</v>
      </c>
      <c r="E149" s="6" t="s">
        <v>211</v>
      </c>
      <c r="F149" s="6" t="s">
        <v>92</v>
      </c>
      <c r="G149" s="6" t="s">
        <v>93</v>
      </c>
      <c r="H149" s="8">
        <v>7000</v>
      </c>
      <c r="I149" s="8">
        <v>6800</v>
      </c>
      <c r="J149" s="8">
        <v>6773</v>
      </c>
    </row>
    <row r="150" spans="1:10" s="1" customFormat="1" ht="31.5" customHeight="1" x14ac:dyDescent="0.25">
      <c r="A150" s="6" t="s">
        <v>72</v>
      </c>
      <c r="B150" s="82" t="s">
        <v>65</v>
      </c>
      <c r="C150" s="83"/>
      <c r="D150" s="6" t="s">
        <v>210</v>
      </c>
      <c r="E150" s="6" t="s">
        <v>211</v>
      </c>
      <c r="F150" s="6" t="s">
        <v>94</v>
      </c>
      <c r="G150" s="6" t="s">
        <v>95</v>
      </c>
      <c r="H150" s="8">
        <v>2000</v>
      </c>
      <c r="I150" s="8">
        <v>3000</v>
      </c>
      <c r="J150" s="8">
        <v>2998</v>
      </c>
    </row>
    <row r="151" spans="1:10" s="1" customFormat="1" ht="30" x14ac:dyDescent="0.25">
      <c r="A151" s="6" t="s">
        <v>72</v>
      </c>
      <c r="B151" s="82" t="s">
        <v>65</v>
      </c>
      <c r="C151" s="83"/>
      <c r="D151" s="6" t="s">
        <v>210</v>
      </c>
      <c r="E151" s="6" t="s">
        <v>211</v>
      </c>
      <c r="F151" s="6" t="s">
        <v>98</v>
      </c>
      <c r="G151" s="6" t="s">
        <v>99</v>
      </c>
      <c r="H151" s="8">
        <v>5000</v>
      </c>
      <c r="I151" s="8">
        <v>4400</v>
      </c>
      <c r="J151" s="8">
        <v>4393</v>
      </c>
    </row>
    <row r="152" spans="1:10" s="1" customFormat="1" ht="45" x14ac:dyDescent="0.25">
      <c r="A152" s="10" t="s">
        <v>72</v>
      </c>
      <c r="B152" s="102" t="s">
        <v>65</v>
      </c>
      <c r="C152" s="103"/>
      <c r="D152" s="10" t="s">
        <v>210</v>
      </c>
      <c r="E152" s="10" t="s">
        <v>211</v>
      </c>
      <c r="F152" s="10" t="s">
        <v>100</v>
      </c>
      <c r="G152" s="10" t="s">
        <v>101</v>
      </c>
      <c r="H152" s="11">
        <v>26000</v>
      </c>
      <c r="I152" s="11">
        <v>26000</v>
      </c>
      <c r="J152" s="11">
        <v>26000</v>
      </c>
    </row>
    <row r="153" spans="1:10" s="1" customFormat="1" ht="45" x14ac:dyDescent="0.25">
      <c r="A153" s="38" t="s">
        <v>72</v>
      </c>
      <c r="B153" s="84" t="s">
        <v>65</v>
      </c>
      <c r="C153" s="84"/>
      <c r="D153" s="38" t="s">
        <v>210</v>
      </c>
      <c r="E153" s="38" t="s">
        <v>211</v>
      </c>
      <c r="F153" s="38" t="s">
        <v>102</v>
      </c>
      <c r="G153" s="38" t="s">
        <v>103</v>
      </c>
      <c r="H153" s="13">
        <v>17500</v>
      </c>
      <c r="I153" s="13">
        <v>17800</v>
      </c>
      <c r="J153" s="13">
        <v>17755</v>
      </c>
    </row>
    <row r="154" spans="1:10" s="45" customFormat="1" ht="31.5" customHeight="1" x14ac:dyDescent="0.25">
      <c r="A154" s="46" t="s">
        <v>72</v>
      </c>
      <c r="B154" s="128" t="s">
        <v>65</v>
      </c>
      <c r="C154" s="128"/>
      <c r="D154" s="46" t="s">
        <v>210</v>
      </c>
      <c r="E154" s="46" t="s">
        <v>211</v>
      </c>
      <c r="F154" s="47">
        <v>200530</v>
      </c>
      <c r="G154" s="47" t="s">
        <v>107</v>
      </c>
      <c r="H154" s="40">
        <v>500</v>
      </c>
      <c r="I154" s="8">
        <v>300</v>
      </c>
      <c r="J154" s="8">
        <v>249</v>
      </c>
    </row>
    <row r="155" spans="1:10" s="45" customFormat="1" ht="31.5" customHeight="1" x14ac:dyDescent="0.25">
      <c r="A155" s="80" t="s">
        <v>72</v>
      </c>
      <c r="B155" s="128" t="s">
        <v>65</v>
      </c>
      <c r="C155" s="128"/>
      <c r="D155" s="80" t="s">
        <v>210</v>
      </c>
      <c r="E155" s="80" t="s">
        <v>211</v>
      </c>
      <c r="F155" s="47">
        <v>201300</v>
      </c>
      <c r="G155" s="47" t="s">
        <v>115</v>
      </c>
      <c r="H155" s="40">
        <v>500</v>
      </c>
      <c r="I155" s="76">
        <v>100</v>
      </c>
      <c r="J155" s="76">
        <v>100</v>
      </c>
    </row>
    <row r="156" spans="1:10" s="45" customFormat="1" ht="31.5" customHeight="1" x14ac:dyDescent="0.25">
      <c r="A156" s="46" t="s">
        <v>72</v>
      </c>
      <c r="B156" s="128" t="s">
        <v>65</v>
      </c>
      <c r="C156" s="128"/>
      <c r="D156" s="46" t="s">
        <v>210</v>
      </c>
      <c r="E156" s="46" t="s">
        <v>211</v>
      </c>
      <c r="F156" s="47">
        <v>201400</v>
      </c>
      <c r="G156" s="47" t="s">
        <v>117</v>
      </c>
      <c r="H156" s="40">
        <v>1000</v>
      </c>
      <c r="I156" s="8">
        <v>700</v>
      </c>
      <c r="J156" s="8">
        <v>650</v>
      </c>
    </row>
    <row r="157" spans="1:10" s="45" customFormat="1" ht="30" x14ac:dyDescent="0.25">
      <c r="A157" s="46" t="s">
        <v>72</v>
      </c>
      <c r="B157" s="128" t="s">
        <v>65</v>
      </c>
      <c r="C157" s="128"/>
      <c r="D157" s="46" t="s">
        <v>210</v>
      </c>
      <c r="E157" s="46" t="s">
        <v>211</v>
      </c>
      <c r="F157" s="47">
        <v>203030</v>
      </c>
      <c r="G157" s="47" t="s">
        <v>123</v>
      </c>
      <c r="H157" s="40">
        <v>1000</v>
      </c>
      <c r="I157" s="8">
        <v>800</v>
      </c>
      <c r="J157" s="8">
        <v>720</v>
      </c>
    </row>
    <row r="158" spans="1:10" s="1" customFormat="1" x14ac:dyDescent="0.25">
      <c r="A158" s="129" t="s">
        <v>368</v>
      </c>
      <c r="B158" s="130"/>
      <c r="C158" s="130"/>
      <c r="D158" s="130"/>
      <c r="E158" s="130"/>
      <c r="F158" s="130"/>
      <c r="G158" s="131"/>
      <c r="H158" s="11">
        <f>SUM(H49:H157)</f>
        <v>23988000</v>
      </c>
      <c r="I158" s="11">
        <f>SUM(I49:I157)</f>
        <v>24021500</v>
      </c>
      <c r="J158" s="11">
        <f>SUM(J49:J157)</f>
        <v>22876820</v>
      </c>
    </row>
    <row r="159" spans="1:10" s="1" customFormat="1" ht="30" x14ac:dyDescent="0.25">
      <c r="A159" s="79" t="s">
        <v>72</v>
      </c>
      <c r="B159" s="84" t="s">
        <v>65</v>
      </c>
      <c r="C159" s="84"/>
      <c r="D159" s="79" t="s">
        <v>260</v>
      </c>
      <c r="E159" s="79" t="s">
        <v>261</v>
      </c>
      <c r="F159" s="79" t="s">
        <v>75</v>
      </c>
      <c r="G159" s="79" t="s">
        <v>76</v>
      </c>
      <c r="H159" s="73">
        <v>580000</v>
      </c>
      <c r="I159" s="73">
        <v>545000</v>
      </c>
      <c r="J159" s="73">
        <v>520001</v>
      </c>
    </row>
    <row r="160" spans="1:10" s="1" customFormat="1" ht="30" x14ac:dyDescent="0.25">
      <c r="A160" s="15" t="s">
        <v>72</v>
      </c>
      <c r="B160" s="110" t="s">
        <v>65</v>
      </c>
      <c r="C160" s="111"/>
      <c r="D160" s="15" t="s">
        <v>260</v>
      </c>
      <c r="E160" s="15" t="s">
        <v>261</v>
      </c>
      <c r="F160" s="15">
        <v>100105</v>
      </c>
      <c r="G160" s="15" t="s">
        <v>175</v>
      </c>
      <c r="H160" s="14">
        <v>60000</v>
      </c>
      <c r="I160" s="14">
        <v>60000</v>
      </c>
      <c r="J160" s="14">
        <v>32967</v>
      </c>
    </row>
    <row r="161" spans="1:10" s="1" customFormat="1" ht="30" x14ac:dyDescent="0.25">
      <c r="A161" s="6" t="s">
        <v>72</v>
      </c>
      <c r="B161" s="82" t="s">
        <v>65</v>
      </c>
      <c r="C161" s="83"/>
      <c r="D161" s="6" t="s">
        <v>260</v>
      </c>
      <c r="E161" s="6" t="s">
        <v>261</v>
      </c>
      <c r="F161" s="6" t="s">
        <v>79</v>
      </c>
      <c r="G161" s="6" t="s">
        <v>285</v>
      </c>
      <c r="H161" s="8">
        <v>1000</v>
      </c>
      <c r="I161" s="8">
        <v>1000</v>
      </c>
      <c r="J161" s="8">
        <v>500</v>
      </c>
    </row>
    <row r="162" spans="1:10" s="1" customFormat="1" ht="30" x14ac:dyDescent="0.25">
      <c r="A162" s="6" t="s">
        <v>72</v>
      </c>
      <c r="B162" s="82" t="s">
        <v>65</v>
      </c>
      <c r="C162" s="83"/>
      <c r="D162" s="6" t="s">
        <v>260</v>
      </c>
      <c r="E162" s="6" t="s">
        <v>261</v>
      </c>
      <c r="F162" s="6">
        <v>100117</v>
      </c>
      <c r="G162" s="6" t="s">
        <v>375</v>
      </c>
      <c r="H162" s="8">
        <v>39000</v>
      </c>
      <c r="I162" s="8">
        <v>39000</v>
      </c>
      <c r="J162" s="8">
        <v>32430</v>
      </c>
    </row>
    <row r="163" spans="1:10" s="1" customFormat="1" ht="30" x14ac:dyDescent="0.25">
      <c r="A163" s="6" t="s">
        <v>72</v>
      </c>
      <c r="B163" s="82" t="s">
        <v>65</v>
      </c>
      <c r="C163" s="83"/>
      <c r="D163" s="6" t="s">
        <v>260</v>
      </c>
      <c r="E163" s="6" t="s">
        <v>261</v>
      </c>
      <c r="F163" s="6" t="s">
        <v>248</v>
      </c>
      <c r="G163" s="6" t="s">
        <v>249</v>
      </c>
      <c r="H163" s="8">
        <v>20000</v>
      </c>
      <c r="I163" s="8">
        <v>30000</v>
      </c>
      <c r="J163" s="8">
        <v>18229</v>
      </c>
    </row>
    <row r="164" spans="1:10" s="1" customFormat="1" ht="30" x14ac:dyDescent="0.25">
      <c r="A164" s="6" t="s">
        <v>72</v>
      </c>
      <c r="B164" s="82" t="s">
        <v>65</v>
      </c>
      <c r="C164" s="83"/>
      <c r="D164" s="6" t="s">
        <v>260</v>
      </c>
      <c r="E164" s="6" t="s">
        <v>261</v>
      </c>
      <c r="F164" s="6" t="s">
        <v>286</v>
      </c>
      <c r="G164" s="6" t="s">
        <v>287</v>
      </c>
      <c r="H164" s="8">
        <v>0</v>
      </c>
      <c r="I164" s="8">
        <v>0</v>
      </c>
      <c r="J164" s="8">
        <v>0</v>
      </c>
    </row>
    <row r="165" spans="1:10" s="69" customFormat="1" ht="30" x14ac:dyDescent="0.25">
      <c r="A165" s="70" t="s">
        <v>72</v>
      </c>
      <c r="B165" s="82" t="s">
        <v>65</v>
      </c>
      <c r="C165" s="83"/>
      <c r="D165" s="70" t="s">
        <v>260</v>
      </c>
      <c r="E165" s="70" t="s">
        <v>261</v>
      </c>
      <c r="F165" s="70">
        <v>100306</v>
      </c>
      <c r="G165" s="70" t="s">
        <v>83</v>
      </c>
      <c r="H165" s="76">
        <v>0</v>
      </c>
      <c r="I165" s="76">
        <v>25000</v>
      </c>
      <c r="J165" s="76">
        <v>9902</v>
      </c>
    </row>
    <row r="166" spans="1:10" s="1" customFormat="1" ht="30" x14ac:dyDescent="0.25">
      <c r="A166" s="6" t="s">
        <v>72</v>
      </c>
      <c r="B166" s="82" t="s">
        <v>65</v>
      </c>
      <c r="C166" s="83"/>
      <c r="D166" s="6" t="s">
        <v>260</v>
      </c>
      <c r="E166" s="6" t="s">
        <v>261</v>
      </c>
      <c r="F166" s="6" t="s">
        <v>288</v>
      </c>
      <c r="G166" s="6" t="s">
        <v>289</v>
      </c>
      <c r="H166" s="8">
        <v>20000</v>
      </c>
      <c r="I166" s="8">
        <v>20000</v>
      </c>
      <c r="J166" s="8">
        <v>13257</v>
      </c>
    </row>
    <row r="167" spans="1:10" s="1" customFormat="1" ht="30" x14ac:dyDescent="0.25">
      <c r="A167" s="6" t="s">
        <v>72</v>
      </c>
      <c r="B167" s="82" t="s">
        <v>65</v>
      </c>
      <c r="C167" s="83"/>
      <c r="D167" s="6" t="s">
        <v>260</v>
      </c>
      <c r="E167" s="6" t="s">
        <v>261</v>
      </c>
      <c r="F167" s="6" t="s">
        <v>84</v>
      </c>
      <c r="G167" s="6" t="s">
        <v>85</v>
      </c>
      <c r="H167" s="8">
        <v>1500</v>
      </c>
      <c r="I167" s="8">
        <v>1500</v>
      </c>
      <c r="J167" s="8">
        <v>1499</v>
      </c>
    </row>
    <row r="168" spans="1:10" s="1" customFormat="1" ht="30" x14ac:dyDescent="0.25">
      <c r="A168" s="6" t="s">
        <v>72</v>
      </c>
      <c r="B168" s="82" t="s">
        <v>65</v>
      </c>
      <c r="C168" s="83"/>
      <c r="D168" s="6" t="s">
        <v>260</v>
      </c>
      <c r="E168" s="6" t="s">
        <v>261</v>
      </c>
      <c r="F168" s="6" t="s">
        <v>86</v>
      </c>
      <c r="G168" s="6" t="s">
        <v>87</v>
      </c>
      <c r="H168" s="8">
        <v>1000</v>
      </c>
      <c r="I168" s="8">
        <v>1000</v>
      </c>
      <c r="J168" s="8">
        <v>1000</v>
      </c>
    </row>
    <row r="169" spans="1:10" s="1" customFormat="1" ht="30" x14ac:dyDescent="0.25">
      <c r="A169" s="10" t="s">
        <v>72</v>
      </c>
      <c r="B169" s="102" t="s">
        <v>65</v>
      </c>
      <c r="C169" s="103"/>
      <c r="D169" s="10" t="s">
        <v>260</v>
      </c>
      <c r="E169" s="10" t="s">
        <v>261</v>
      </c>
      <c r="F169" s="10" t="s">
        <v>88</v>
      </c>
      <c r="G169" s="10" t="s">
        <v>89</v>
      </c>
      <c r="H169" s="11">
        <v>13000</v>
      </c>
      <c r="I169" s="11">
        <v>13900</v>
      </c>
      <c r="J169" s="11">
        <v>13893</v>
      </c>
    </row>
    <row r="170" spans="1:10" s="1" customFormat="1" ht="30" x14ac:dyDescent="0.25">
      <c r="A170" s="38" t="s">
        <v>72</v>
      </c>
      <c r="B170" s="84" t="s">
        <v>65</v>
      </c>
      <c r="C170" s="84"/>
      <c r="D170" s="38" t="s">
        <v>260</v>
      </c>
      <c r="E170" s="38" t="s">
        <v>261</v>
      </c>
      <c r="F170" s="38" t="s">
        <v>90</v>
      </c>
      <c r="G170" s="38" t="s">
        <v>91</v>
      </c>
      <c r="H170" s="13">
        <v>4600</v>
      </c>
      <c r="I170" s="13">
        <v>2500</v>
      </c>
      <c r="J170" s="13">
        <v>2465</v>
      </c>
    </row>
    <row r="171" spans="1:10" s="1" customFormat="1" ht="30" x14ac:dyDescent="0.25">
      <c r="A171" s="15" t="s">
        <v>72</v>
      </c>
      <c r="B171" s="110" t="s">
        <v>65</v>
      </c>
      <c r="C171" s="111"/>
      <c r="D171" s="15" t="s">
        <v>260</v>
      </c>
      <c r="E171" s="15" t="s">
        <v>261</v>
      </c>
      <c r="F171" s="15" t="s">
        <v>92</v>
      </c>
      <c r="G171" s="15" t="s">
        <v>93</v>
      </c>
      <c r="H171" s="14">
        <v>10000</v>
      </c>
      <c r="I171" s="14">
        <v>13600</v>
      </c>
      <c r="J171" s="14">
        <v>13531</v>
      </c>
    </row>
    <row r="172" spans="1:10" s="1" customFormat="1" ht="30" x14ac:dyDescent="0.25">
      <c r="A172" s="10" t="s">
        <v>72</v>
      </c>
      <c r="B172" s="102" t="s">
        <v>65</v>
      </c>
      <c r="C172" s="103"/>
      <c r="D172" s="10" t="s">
        <v>260</v>
      </c>
      <c r="E172" s="10" t="s">
        <v>261</v>
      </c>
      <c r="F172" s="10" t="s">
        <v>94</v>
      </c>
      <c r="G172" s="10" t="s">
        <v>95</v>
      </c>
      <c r="H172" s="11">
        <v>4000</v>
      </c>
      <c r="I172" s="11">
        <v>100</v>
      </c>
      <c r="J172" s="11">
        <v>100</v>
      </c>
    </row>
    <row r="173" spans="1:10" s="1" customFormat="1" ht="30" x14ac:dyDescent="0.25">
      <c r="A173" s="79" t="s">
        <v>72</v>
      </c>
      <c r="B173" s="84" t="s">
        <v>65</v>
      </c>
      <c r="C173" s="84"/>
      <c r="D173" s="79" t="s">
        <v>260</v>
      </c>
      <c r="E173" s="79" t="s">
        <v>261</v>
      </c>
      <c r="F173" s="79" t="s">
        <v>98</v>
      </c>
      <c r="G173" s="79" t="s">
        <v>99</v>
      </c>
      <c r="H173" s="73">
        <v>2500</v>
      </c>
      <c r="I173" s="73">
        <v>2200</v>
      </c>
      <c r="J173" s="73">
        <v>2117</v>
      </c>
    </row>
    <row r="174" spans="1:10" s="1" customFormat="1" ht="45" x14ac:dyDescent="0.25">
      <c r="A174" s="15" t="s">
        <v>72</v>
      </c>
      <c r="B174" s="110" t="s">
        <v>65</v>
      </c>
      <c r="C174" s="111"/>
      <c r="D174" s="15" t="s">
        <v>260</v>
      </c>
      <c r="E174" s="15" t="s">
        <v>261</v>
      </c>
      <c r="F174" s="15" t="s">
        <v>100</v>
      </c>
      <c r="G174" s="15" t="s">
        <v>101</v>
      </c>
      <c r="H174" s="14">
        <v>20000</v>
      </c>
      <c r="I174" s="14">
        <v>233916</v>
      </c>
      <c r="J174" s="14">
        <v>45840</v>
      </c>
    </row>
    <row r="175" spans="1:10" s="1" customFormat="1" ht="45" x14ac:dyDescent="0.25">
      <c r="A175" s="6" t="s">
        <v>72</v>
      </c>
      <c r="B175" s="82" t="s">
        <v>65</v>
      </c>
      <c r="C175" s="83"/>
      <c r="D175" s="6" t="s">
        <v>260</v>
      </c>
      <c r="E175" s="6" t="s">
        <v>261</v>
      </c>
      <c r="F175" s="6" t="s">
        <v>102</v>
      </c>
      <c r="G175" s="6" t="s">
        <v>103</v>
      </c>
      <c r="H175" s="8">
        <v>10400</v>
      </c>
      <c r="I175" s="8">
        <v>12100</v>
      </c>
      <c r="J175" s="8">
        <v>12047</v>
      </c>
    </row>
    <row r="176" spans="1:10" s="69" customFormat="1" ht="30" x14ac:dyDescent="0.25">
      <c r="A176" s="70" t="s">
        <v>72</v>
      </c>
      <c r="B176" s="82" t="s">
        <v>65</v>
      </c>
      <c r="C176" s="83"/>
      <c r="D176" s="70" t="s">
        <v>260</v>
      </c>
      <c r="E176" s="70" t="s">
        <v>261</v>
      </c>
      <c r="F176" s="70">
        <v>200200</v>
      </c>
      <c r="G176" s="70" t="s">
        <v>105</v>
      </c>
      <c r="H176" s="76">
        <v>1600</v>
      </c>
      <c r="I176" s="76">
        <v>2100</v>
      </c>
      <c r="J176" s="76">
        <v>2066</v>
      </c>
    </row>
    <row r="177" spans="1:10" s="1" customFormat="1" ht="30" x14ac:dyDescent="0.25">
      <c r="A177" s="6" t="s">
        <v>72</v>
      </c>
      <c r="B177" s="82" t="s">
        <v>65</v>
      </c>
      <c r="C177" s="83"/>
      <c r="D177" s="6" t="s">
        <v>260</v>
      </c>
      <c r="E177" s="6" t="s">
        <v>261</v>
      </c>
      <c r="F177" s="6" t="s">
        <v>106</v>
      </c>
      <c r="G177" s="6" t="s">
        <v>107</v>
      </c>
      <c r="H177" s="8">
        <v>22200</v>
      </c>
      <c r="I177" s="8">
        <v>13500</v>
      </c>
      <c r="J177" s="8">
        <v>13496</v>
      </c>
    </row>
    <row r="178" spans="1:10" s="1" customFormat="1" ht="30" x14ac:dyDescent="0.25">
      <c r="A178" s="6" t="s">
        <v>72</v>
      </c>
      <c r="B178" s="82" t="s">
        <v>65</v>
      </c>
      <c r="C178" s="83"/>
      <c r="D178" s="6" t="s">
        <v>260</v>
      </c>
      <c r="E178" s="6" t="s">
        <v>261</v>
      </c>
      <c r="F178" s="6" t="s">
        <v>108</v>
      </c>
      <c r="G178" s="6" t="s">
        <v>109</v>
      </c>
      <c r="H178" s="8">
        <v>2000</v>
      </c>
      <c r="I178" s="8">
        <v>600</v>
      </c>
      <c r="J178" s="8">
        <v>586</v>
      </c>
    </row>
    <row r="179" spans="1:10" s="1" customFormat="1" ht="30" x14ac:dyDescent="0.25">
      <c r="A179" s="6" t="s">
        <v>72</v>
      </c>
      <c r="B179" s="82" t="s">
        <v>65</v>
      </c>
      <c r="C179" s="83"/>
      <c r="D179" s="6" t="s">
        <v>260</v>
      </c>
      <c r="E179" s="6" t="s">
        <v>261</v>
      </c>
      <c r="F179" s="6">
        <v>201100</v>
      </c>
      <c r="G179" s="6" t="s">
        <v>161</v>
      </c>
      <c r="H179" s="8">
        <v>0</v>
      </c>
      <c r="I179" s="8">
        <v>0</v>
      </c>
      <c r="J179" s="8">
        <v>0</v>
      </c>
    </row>
    <row r="180" spans="1:10" s="1" customFormat="1" ht="30" x14ac:dyDescent="0.25">
      <c r="A180" s="6" t="s">
        <v>72</v>
      </c>
      <c r="B180" s="82" t="s">
        <v>65</v>
      </c>
      <c r="C180" s="83"/>
      <c r="D180" s="6" t="s">
        <v>260</v>
      </c>
      <c r="E180" s="6" t="s">
        <v>261</v>
      </c>
      <c r="F180" s="6" t="s">
        <v>114</v>
      </c>
      <c r="G180" s="6" t="s">
        <v>115</v>
      </c>
      <c r="H180" s="8">
        <v>2400</v>
      </c>
      <c r="I180" s="8">
        <v>1000</v>
      </c>
      <c r="J180" s="8">
        <v>1000</v>
      </c>
    </row>
    <row r="181" spans="1:10" s="69" customFormat="1" ht="30" x14ac:dyDescent="0.25">
      <c r="A181" s="70" t="s">
        <v>72</v>
      </c>
      <c r="B181" s="82" t="s">
        <v>65</v>
      </c>
      <c r="C181" s="83"/>
      <c r="D181" s="70" t="s">
        <v>260</v>
      </c>
      <c r="E181" s="70" t="s">
        <v>261</v>
      </c>
      <c r="F181" s="70">
        <v>203030</v>
      </c>
      <c r="G181" s="70" t="s">
        <v>123</v>
      </c>
      <c r="H181" s="76">
        <v>1800</v>
      </c>
      <c r="I181" s="76">
        <v>0</v>
      </c>
      <c r="J181" s="76">
        <v>0</v>
      </c>
    </row>
    <row r="182" spans="1:10" s="69" customFormat="1" ht="75" x14ac:dyDescent="0.25">
      <c r="A182" s="70" t="s">
        <v>72</v>
      </c>
      <c r="B182" s="82" t="s">
        <v>65</v>
      </c>
      <c r="C182" s="83"/>
      <c r="D182" s="70" t="s">
        <v>260</v>
      </c>
      <c r="E182" s="70" t="s">
        <v>261</v>
      </c>
      <c r="F182" s="70">
        <v>850101</v>
      </c>
      <c r="G182" s="70" t="s">
        <v>135</v>
      </c>
      <c r="H182" s="76">
        <v>0</v>
      </c>
      <c r="I182" s="76">
        <v>-6016</v>
      </c>
      <c r="J182" s="76">
        <v>-6016</v>
      </c>
    </row>
    <row r="183" spans="1:10" s="1" customFormat="1" x14ac:dyDescent="0.25">
      <c r="A183" s="85" t="s">
        <v>369</v>
      </c>
      <c r="B183" s="86"/>
      <c r="C183" s="86"/>
      <c r="D183" s="86"/>
      <c r="E183" s="86"/>
      <c r="F183" s="86"/>
      <c r="G183" s="87"/>
      <c r="H183" s="8">
        <f>SUM(H159:H182)</f>
        <v>817000</v>
      </c>
      <c r="I183" s="76">
        <f t="shared" ref="I183:J183" si="2">SUM(I159:I182)</f>
        <v>1012000</v>
      </c>
      <c r="J183" s="76">
        <f t="shared" si="2"/>
        <v>730910</v>
      </c>
    </row>
    <row r="184" spans="1:10" s="1" customFormat="1" ht="29.25" customHeight="1" x14ac:dyDescent="0.25">
      <c r="A184" s="10" t="s">
        <v>72</v>
      </c>
      <c r="B184" s="102" t="s">
        <v>65</v>
      </c>
      <c r="C184" s="103"/>
      <c r="D184" s="10" t="s">
        <v>242</v>
      </c>
      <c r="E184" s="10" t="s">
        <v>243</v>
      </c>
      <c r="F184" s="10" t="s">
        <v>75</v>
      </c>
      <c r="G184" s="10" t="s">
        <v>76</v>
      </c>
      <c r="H184" s="11">
        <v>2401000</v>
      </c>
      <c r="I184" s="11">
        <v>2371000</v>
      </c>
      <c r="J184" s="11">
        <v>2341391</v>
      </c>
    </row>
    <row r="185" spans="1:10" s="69" customFormat="1" ht="29.25" customHeight="1" x14ac:dyDescent="0.25">
      <c r="A185" s="10" t="s">
        <v>72</v>
      </c>
      <c r="B185" s="102" t="s">
        <v>65</v>
      </c>
      <c r="C185" s="103"/>
      <c r="D185" s="10" t="s">
        <v>242</v>
      </c>
      <c r="E185" s="10" t="s">
        <v>243</v>
      </c>
      <c r="F185" s="10">
        <v>100105</v>
      </c>
      <c r="G185" s="10" t="s">
        <v>175</v>
      </c>
      <c r="H185" s="11">
        <v>0</v>
      </c>
      <c r="I185" s="11">
        <v>0</v>
      </c>
      <c r="J185" s="11">
        <v>0</v>
      </c>
    </row>
    <row r="186" spans="1:10" s="1" customFormat="1" ht="29.25" customHeight="1" x14ac:dyDescent="0.25">
      <c r="A186" s="79" t="s">
        <v>72</v>
      </c>
      <c r="B186" s="84" t="s">
        <v>65</v>
      </c>
      <c r="C186" s="84"/>
      <c r="D186" s="79" t="s">
        <v>242</v>
      </c>
      <c r="E186" s="79" t="s">
        <v>243</v>
      </c>
      <c r="F186" s="79">
        <v>100113</v>
      </c>
      <c r="G186" s="79" t="s">
        <v>322</v>
      </c>
      <c r="H186" s="73">
        <v>12000</v>
      </c>
      <c r="I186" s="73">
        <v>1000</v>
      </c>
      <c r="J186" s="73">
        <v>0</v>
      </c>
    </row>
    <row r="187" spans="1:10" s="1" customFormat="1" ht="29.25" customHeight="1" x14ac:dyDescent="0.25">
      <c r="A187" s="15" t="s">
        <v>72</v>
      </c>
      <c r="B187" s="110" t="s">
        <v>65</v>
      </c>
      <c r="C187" s="111"/>
      <c r="D187" s="15" t="s">
        <v>242</v>
      </c>
      <c r="E187" s="15" t="s">
        <v>243</v>
      </c>
      <c r="F187" s="15">
        <v>100117</v>
      </c>
      <c r="G187" s="15" t="s">
        <v>375</v>
      </c>
      <c r="H187" s="14">
        <v>151000</v>
      </c>
      <c r="I187" s="14">
        <v>136000</v>
      </c>
      <c r="J187" s="14">
        <v>131084</v>
      </c>
    </row>
    <row r="188" spans="1:10" s="69" customFormat="1" ht="29.25" customHeight="1" x14ac:dyDescent="0.25">
      <c r="A188" s="15" t="s">
        <v>72</v>
      </c>
      <c r="B188" s="110" t="s">
        <v>65</v>
      </c>
      <c r="C188" s="111"/>
      <c r="D188" s="15" t="s">
        <v>242</v>
      </c>
      <c r="E188" s="15" t="s">
        <v>243</v>
      </c>
      <c r="F188" s="15">
        <v>100130</v>
      </c>
      <c r="G188" s="15" t="s">
        <v>249</v>
      </c>
      <c r="H188" s="14">
        <v>0</v>
      </c>
      <c r="I188" s="14">
        <v>0</v>
      </c>
      <c r="J188" s="14">
        <v>0</v>
      </c>
    </row>
    <row r="189" spans="1:10" s="1" customFormat="1" ht="30.75" customHeight="1" x14ac:dyDescent="0.25">
      <c r="A189" s="6" t="s">
        <v>72</v>
      </c>
      <c r="B189" s="82" t="s">
        <v>65</v>
      </c>
      <c r="C189" s="83"/>
      <c r="D189" s="6" t="s">
        <v>242</v>
      </c>
      <c r="E189" s="6" t="s">
        <v>243</v>
      </c>
      <c r="F189" s="6" t="s">
        <v>286</v>
      </c>
      <c r="G189" s="6" t="s">
        <v>287</v>
      </c>
      <c r="H189" s="8">
        <v>0</v>
      </c>
      <c r="I189" s="8">
        <v>0</v>
      </c>
      <c r="J189" s="8">
        <v>0</v>
      </c>
    </row>
    <row r="190" spans="1:10" s="1" customFormat="1" ht="30" x14ac:dyDescent="0.25">
      <c r="A190" s="6" t="s">
        <v>72</v>
      </c>
      <c r="B190" s="82" t="s">
        <v>65</v>
      </c>
      <c r="C190" s="83"/>
      <c r="D190" s="6" t="s">
        <v>242</v>
      </c>
      <c r="E190" s="6" t="s">
        <v>243</v>
      </c>
      <c r="F190" s="6" t="s">
        <v>288</v>
      </c>
      <c r="G190" s="6" t="s">
        <v>289</v>
      </c>
      <c r="H190" s="8">
        <v>62000</v>
      </c>
      <c r="I190" s="8">
        <v>58000</v>
      </c>
      <c r="J190" s="8">
        <v>55576</v>
      </c>
    </row>
    <row r="191" spans="1:10" s="1" customFormat="1" ht="28.5" customHeight="1" x14ac:dyDescent="0.25">
      <c r="A191" s="6" t="s">
        <v>72</v>
      </c>
      <c r="B191" s="82" t="s">
        <v>65</v>
      </c>
      <c r="C191" s="83"/>
      <c r="D191" s="6" t="s">
        <v>242</v>
      </c>
      <c r="E191" s="6" t="s">
        <v>243</v>
      </c>
      <c r="F191" s="6" t="s">
        <v>84</v>
      </c>
      <c r="G191" s="6" t="s">
        <v>85</v>
      </c>
      <c r="H191" s="8">
        <v>1000</v>
      </c>
      <c r="I191" s="8">
        <v>3000</v>
      </c>
      <c r="J191" s="8">
        <v>1961</v>
      </c>
    </row>
    <row r="192" spans="1:10" s="1" customFormat="1" ht="30" x14ac:dyDescent="0.25">
      <c r="A192" s="6" t="s">
        <v>72</v>
      </c>
      <c r="B192" s="82" t="s">
        <v>65</v>
      </c>
      <c r="C192" s="83"/>
      <c r="D192" s="6" t="s">
        <v>242</v>
      </c>
      <c r="E192" s="6" t="s">
        <v>243</v>
      </c>
      <c r="F192" s="6">
        <v>200102</v>
      </c>
      <c r="G192" s="6" t="s">
        <v>87</v>
      </c>
      <c r="H192" s="8">
        <v>1000</v>
      </c>
      <c r="I192" s="8">
        <v>3770</v>
      </c>
      <c r="J192" s="8">
        <v>2223</v>
      </c>
    </row>
    <row r="193" spans="1:10" s="1" customFormat="1" ht="30" x14ac:dyDescent="0.25">
      <c r="A193" s="6" t="s">
        <v>72</v>
      </c>
      <c r="B193" s="82" t="s">
        <v>65</v>
      </c>
      <c r="C193" s="83"/>
      <c r="D193" s="6" t="s">
        <v>242</v>
      </c>
      <c r="E193" s="6" t="s">
        <v>243</v>
      </c>
      <c r="F193" s="6" t="s">
        <v>88</v>
      </c>
      <c r="G193" s="6" t="s">
        <v>89</v>
      </c>
      <c r="H193" s="8">
        <v>90000</v>
      </c>
      <c r="I193" s="8">
        <v>90000</v>
      </c>
      <c r="J193" s="8">
        <v>89870</v>
      </c>
    </row>
    <row r="194" spans="1:10" s="1" customFormat="1" ht="30" customHeight="1" x14ac:dyDescent="0.25">
      <c r="A194" s="6" t="s">
        <v>72</v>
      </c>
      <c r="B194" s="82" t="s">
        <v>65</v>
      </c>
      <c r="C194" s="83"/>
      <c r="D194" s="6" t="s">
        <v>242</v>
      </c>
      <c r="E194" s="6" t="s">
        <v>243</v>
      </c>
      <c r="F194" s="6" t="s">
        <v>90</v>
      </c>
      <c r="G194" s="6" t="s">
        <v>91</v>
      </c>
      <c r="H194" s="8">
        <v>36000</v>
      </c>
      <c r="I194" s="8">
        <v>41000</v>
      </c>
      <c r="J194" s="8">
        <v>36774</v>
      </c>
    </row>
    <row r="195" spans="1:10" s="1" customFormat="1" ht="30.75" customHeight="1" x14ac:dyDescent="0.25">
      <c r="A195" s="6" t="s">
        <v>72</v>
      </c>
      <c r="B195" s="82" t="s">
        <v>65</v>
      </c>
      <c r="C195" s="83"/>
      <c r="D195" s="6" t="s">
        <v>242</v>
      </c>
      <c r="E195" s="6" t="s">
        <v>243</v>
      </c>
      <c r="F195" s="6" t="s">
        <v>92</v>
      </c>
      <c r="G195" s="6" t="s">
        <v>93</v>
      </c>
      <c r="H195" s="8">
        <v>10000</v>
      </c>
      <c r="I195" s="8">
        <v>10000</v>
      </c>
      <c r="J195" s="8">
        <v>10000</v>
      </c>
    </row>
    <row r="196" spans="1:10" s="1" customFormat="1" ht="28.5" customHeight="1" x14ac:dyDescent="0.25">
      <c r="A196" s="6" t="s">
        <v>72</v>
      </c>
      <c r="B196" s="82" t="s">
        <v>65</v>
      </c>
      <c r="C196" s="83"/>
      <c r="D196" s="6" t="s">
        <v>242</v>
      </c>
      <c r="E196" s="6" t="s">
        <v>243</v>
      </c>
      <c r="F196" s="6" t="s">
        <v>94</v>
      </c>
      <c r="G196" s="6" t="s">
        <v>95</v>
      </c>
      <c r="H196" s="8">
        <v>20000</v>
      </c>
      <c r="I196" s="8">
        <v>27000</v>
      </c>
      <c r="J196" s="8">
        <v>26529</v>
      </c>
    </row>
    <row r="197" spans="1:10" s="1" customFormat="1" ht="30" x14ac:dyDescent="0.25">
      <c r="A197" s="6" t="s">
        <v>72</v>
      </c>
      <c r="B197" s="82" t="s">
        <v>65</v>
      </c>
      <c r="C197" s="83"/>
      <c r="D197" s="6" t="s">
        <v>242</v>
      </c>
      <c r="E197" s="6" t="s">
        <v>243</v>
      </c>
      <c r="F197" s="6" t="s">
        <v>98</v>
      </c>
      <c r="G197" s="6" t="s">
        <v>99</v>
      </c>
      <c r="H197" s="8">
        <v>25000</v>
      </c>
      <c r="I197" s="8">
        <v>25000</v>
      </c>
      <c r="J197" s="8">
        <v>22764</v>
      </c>
    </row>
    <row r="198" spans="1:10" s="1" customFormat="1" ht="45" x14ac:dyDescent="0.25">
      <c r="A198" s="10" t="s">
        <v>72</v>
      </c>
      <c r="B198" s="102" t="s">
        <v>65</v>
      </c>
      <c r="C198" s="103"/>
      <c r="D198" s="10" t="s">
        <v>242</v>
      </c>
      <c r="E198" s="10" t="s">
        <v>243</v>
      </c>
      <c r="F198" s="10" t="s">
        <v>100</v>
      </c>
      <c r="G198" s="10" t="s">
        <v>101</v>
      </c>
      <c r="H198" s="11">
        <v>167000</v>
      </c>
      <c r="I198" s="11">
        <v>192000</v>
      </c>
      <c r="J198" s="11">
        <v>153834</v>
      </c>
    </row>
    <row r="199" spans="1:10" s="1" customFormat="1" ht="45" x14ac:dyDescent="0.25">
      <c r="A199" s="79" t="s">
        <v>72</v>
      </c>
      <c r="B199" s="84" t="s">
        <v>65</v>
      </c>
      <c r="C199" s="84"/>
      <c r="D199" s="79" t="s">
        <v>242</v>
      </c>
      <c r="E199" s="79" t="s">
        <v>243</v>
      </c>
      <c r="F199" s="79" t="s">
        <v>102</v>
      </c>
      <c r="G199" s="79" t="s">
        <v>103</v>
      </c>
      <c r="H199" s="73">
        <v>350000</v>
      </c>
      <c r="I199" s="73">
        <v>423000</v>
      </c>
      <c r="J199" s="73">
        <v>322143</v>
      </c>
    </row>
    <row r="200" spans="1:10" s="1" customFormat="1" ht="33" customHeight="1" x14ac:dyDescent="0.25">
      <c r="A200" s="38" t="s">
        <v>72</v>
      </c>
      <c r="B200" s="84" t="s">
        <v>65</v>
      </c>
      <c r="C200" s="84"/>
      <c r="D200" s="38" t="s">
        <v>242</v>
      </c>
      <c r="E200" s="38" t="s">
        <v>243</v>
      </c>
      <c r="F200" s="38" t="s">
        <v>104</v>
      </c>
      <c r="G200" s="38" t="s">
        <v>105</v>
      </c>
      <c r="H200" s="13">
        <v>5000</v>
      </c>
      <c r="I200" s="13">
        <v>17000</v>
      </c>
      <c r="J200" s="13">
        <v>14860</v>
      </c>
    </row>
    <row r="201" spans="1:10" s="1" customFormat="1" ht="33" customHeight="1" x14ac:dyDescent="0.25">
      <c r="A201" s="58" t="s">
        <v>72</v>
      </c>
      <c r="B201" s="84" t="s">
        <v>65</v>
      </c>
      <c r="C201" s="84"/>
      <c r="D201" s="58" t="s">
        <v>242</v>
      </c>
      <c r="E201" s="58" t="s">
        <v>243</v>
      </c>
      <c r="F201" s="58">
        <v>200302</v>
      </c>
      <c r="G201" s="58" t="s">
        <v>247</v>
      </c>
      <c r="H201" s="13">
        <v>4000</v>
      </c>
      <c r="I201" s="13">
        <v>4000</v>
      </c>
      <c r="J201" s="13">
        <v>2835</v>
      </c>
    </row>
    <row r="202" spans="1:10" s="1" customFormat="1" ht="33" customHeight="1" x14ac:dyDescent="0.25">
      <c r="A202" s="60" t="s">
        <v>72</v>
      </c>
      <c r="B202" s="84" t="s">
        <v>65</v>
      </c>
      <c r="C202" s="84"/>
      <c r="D202" s="60" t="s">
        <v>242</v>
      </c>
      <c r="E202" s="60" t="s">
        <v>243</v>
      </c>
      <c r="F202" s="60">
        <v>200401</v>
      </c>
      <c r="G202" s="60" t="s">
        <v>185</v>
      </c>
      <c r="H202" s="13">
        <v>2000</v>
      </c>
      <c r="I202" s="13">
        <v>2000</v>
      </c>
      <c r="J202" s="13">
        <v>154</v>
      </c>
    </row>
    <row r="203" spans="1:10" s="1" customFormat="1" ht="33" customHeight="1" x14ac:dyDescent="0.25">
      <c r="A203" s="15" t="s">
        <v>72</v>
      </c>
      <c r="B203" s="110" t="s">
        <v>65</v>
      </c>
      <c r="C203" s="111"/>
      <c r="D203" s="15" t="s">
        <v>242</v>
      </c>
      <c r="E203" s="15" t="s">
        <v>243</v>
      </c>
      <c r="F203" s="15" t="s">
        <v>222</v>
      </c>
      <c r="G203" s="15" t="s">
        <v>223</v>
      </c>
      <c r="H203" s="14">
        <v>5000</v>
      </c>
      <c r="I203" s="14">
        <v>74000</v>
      </c>
      <c r="J203" s="14">
        <v>53230</v>
      </c>
    </row>
    <row r="204" spans="1:10" s="1" customFormat="1" ht="31.5" customHeight="1" x14ac:dyDescent="0.25">
      <c r="A204" s="6" t="s">
        <v>72</v>
      </c>
      <c r="B204" s="82" t="s">
        <v>65</v>
      </c>
      <c r="C204" s="83"/>
      <c r="D204" s="6" t="s">
        <v>242</v>
      </c>
      <c r="E204" s="6" t="s">
        <v>243</v>
      </c>
      <c r="F204" s="6" t="s">
        <v>106</v>
      </c>
      <c r="G204" s="6" t="s">
        <v>107</v>
      </c>
      <c r="H204" s="8">
        <v>10000</v>
      </c>
      <c r="I204" s="8">
        <v>25000</v>
      </c>
      <c r="J204" s="8">
        <v>19891</v>
      </c>
    </row>
    <row r="205" spans="1:10" s="1" customFormat="1" ht="30" x14ac:dyDescent="0.25">
      <c r="A205" s="6" t="s">
        <v>72</v>
      </c>
      <c r="B205" s="82" t="s">
        <v>65</v>
      </c>
      <c r="C205" s="83"/>
      <c r="D205" s="6" t="s">
        <v>242</v>
      </c>
      <c r="E205" s="6" t="s">
        <v>243</v>
      </c>
      <c r="F205" s="6" t="s">
        <v>108</v>
      </c>
      <c r="G205" s="6" t="s">
        <v>109</v>
      </c>
      <c r="H205" s="8">
        <v>2000</v>
      </c>
      <c r="I205" s="8">
        <v>2000</v>
      </c>
      <c r="J205" s="8">
        <v>0</v>
      </c>
    </row>
    <row r="206" spans="1:10" s="1" customFormat="1" ht="29.25" customHeight="1" x14ac:dyDescent="0.25">
      <c r="A206" s="6" t="s">
        <v>72</v>
      </c>
      <c r="B206" s="82" t="s">
        <v>65</v>
      </c>
      <c r="C206" s="83"/>
      <c r="D206" s="6" t="s">
        <v>242</v>
      </c>
      <c r="E206" s="6" t="s">
        <v>243</v>
      </c>
      <c r="F206" s="6">
        <v>200602</v>
      </c>
      <c r="G206" s="6" t="s">
        <v>111</v>
      </c>
      <c r="H206" s="8">
        <v>1000</v>
      </c>
      <c r="I206" s="8">
        <v>1000</v>
      </c>
      <c r="J206" s="8">
        <v>0</v>
      </c>
    </row>
    <row r="207" spans="1:10" s="1" customFormat="1" ht="30" x14ac:dyDescent="0.25">
      <c r="A207" s="6" t="s">
        <v>72</v>
      </c>
      <c r="B207" s="82" t="s">
        <v>65</v>
      </c>
      <c r="C207" s="83"/>
      <c r="D207" s="6" t="s">
        <v>242</v>
      </c>
      <c r="E207" s="6" t="s">
        <v>243</v>
      </c>
      <c r="F207" s="6" t="s">
        <v>160</v>
      </c>
      <c r="G207" s="6" t="s">
        <v>161</v>
      </c>
      <c r="H207" s="8">
        <v>1000</v>
      </c>
      <c r="I207" s="8">
        <v>1000</v>
      </c>
      <c r="J207" s="8">
        <v>657</v>
      </c>
    </row>
    <row r="208" spans="1:10" s="1" customFormat="1" ht="30.75" customHeight="1" x14ac:dyDescent="0.25">
      <c r="A208" s="6" t="s">
        <v>72</v>
      </c>
      <c r="B208" s="82" t="s">
        <v>65</v>
      </c>
      <c r="C208" s="83"/>
      <c r="D208" s="6" t="s">
        <v>242</v>
      </c>
      <c r="E208" s="6" t="s">
        <v>243</v>
      </c>
      <c r="F208" s="6" t="s">
        <v>114</v>
      </c>
      <c r="G208" s="6" t="s">
        <v>115</v>
      </c>
      <c r="H208" s="8">
        <v>8000</v>
      </c>
      <c r="I208" s="8">
        <v>10000</v>
      </c>
      <c r="J208" s="8">
        <v>4450</v>
      </c>
    </row>
    <row r="209" spans="1:10" s="1" customFormat="1" ht="30.75" customHeight="1" x14ac:dyDescent="0.25">
      <c r="A209" s="6" t="s">
        <v>72</v>
      </c>
      <c r="B209" s="82" t="s">
        <v>65</v>
      </c>
      <c r="C209" s="83"/>
      <c r="D209" s="6" t="s">
        <v>242</v>
      </c>
      <c r="E209" s="6" t="s">
        <v>243</v>
      </c>
      <c r="F209" s="6" t="s">
        <v>116</v>
      </c>
      <c r="G209" s="6" t="s">
        <v>117</v>
      </c>
      <c r="H209" s="8">
        <v>5000</v>
      </c>
      <c r="I209" s="8">
        <v>5000</v>
      </c>
      <c r="J209" s="8">
        <v>2680</v>
      </c>
    </row>
    <row r="210" spans="1:10" s="1" customFormat="1" ht="28.5" customHeight="1" x14ac:dyDescent="0.25">
      <c r="A210" s="10" t="s">
        <v>72</v>
      </c>
      <c r="B210" s="102" t="s">
        <v>65</v>
      </c>
      <c r="C210" s="103"/>
      <c r="D210" s="10" t="s">
        <v>242</v>
      </c>
      <c r="E210" s="10" t="s">
        <v>243</v>
      </c>
      <c r="F210" s="10" t="s">
        <v>254</v>
      </c>
      <c r="G210" s="10" t="s">
        <v>255</v>
      </c>
      <c r="H210" s="11">
        <v>10000</v>
      </c>
      <c r="I210" s="11">
        <v>45000</v>
      </c>
      <c r="J210" s="11">
        <v>37030</v>
      </c>
    </row>
    <row r="211" spans="1:10" s="1" customFormat="1" ht="33" customHeight="1" x14ac:dyDescent="0.25">
      <c r="A211" s="60" t="s">
        <v>72</v>
      </c>
      <c r="B211" s="84" t="s">
        <v>65</v>
      </c>
      <c r="C211" s="84"/>
      <c r="D211" s="60" t="s">
        <v>242</v>
      </c>
      <c r="E211" s="60" t="s">
        <v>243</v>
      </c>
      <c r="F211" s="60" t="s">
        <v>200</v>
      </c>
      <c r="G211" s="60" t="s">
        <v>201</v>
      </c>
      <c r="H211" s="13">
        <v>1000</v>
      </c>
      <c r="I211" s="13">
        <v>0</v>
      </c>
      <c r="J211" s="13">
        <v>0</v>
      </c>
    </row>
    <row r="212" spans="1:10" s="1" customFormat="1" ht="30" x14ac:dyDescent="0.25">
      <c r="A212" s="16" t="s">
        <v>72</v>
      </c>
      <c r="B212" s="108" t="s">
        <v>65</v>
      </c>
      <c r="C212" s="109"/>
      <c r="D212" s="16" t="s">
        <v>242</v>
      </c>
      <c r="E212" s="16" t="s">
        <v>243</v>
      </c>
      <c r="F212" s="16" t="s">
        <v>122</v>
      </c>
      <c r="G212" s="16" t="s">
        <v>123</v>
      </c>
      <c r="H212" s="17">
        <v>5000</v>
      </c>
      <c r="I212" s="17">
        <v>5000</v>
      </c>
      <c r="J212" s="17">
        <v>2496</v>
      </c>
    </row>
    <row r="213" spans="1:10" s="1" customFormat="1" ht="30" x14ac:dyDescent="0.25">
      <c r="A213" s="79" t="s">
        <v>72</v>
      </c>
      <c r="B213" s="84" t="s">
        <v>65</v>
      </c>
      <c r="C213" s="84"/>
      <c r="D213" s="79" t="s">
        <v>242</v>
      </c>
      <c r="E213" s="79" t="s">
        <v>243</v>
      </c>
      <c r="F213" s="79">
        <v>592200</v>
      </c>
      <c r="G213" s="79" t="s">
        <v>400</v>
      </c>
      <c r="H213" s="73">
        <v>1000</v>
      </c>
      <c r="I213" s="73">
        <v>1000</v>
      </c>
      <c r="J213" s="73">
        <v>0</v>
      </c>
    </row>
    <row r="214" spans="1:10" s="69" customFormat="1" ht="75" x14ac:dyDescent="0.25">
      <c r="A214" s="15" t="s">
        <v>72</v>
      </c>
      <c r="B214" s="110" t="s">
        <v>65</v>
      </c>
      <c r="C214" s="111"/>
      <c r="D214" s="15" t="s">
        <v>242</v>
      </c>
      <c r="E214" s="15" t="s">
        <v>243</v>
      </c>
      <c r="F214" s="15">
        <v>850101</v>
      </c>
      <c r="G214" s="15" t="s">
        <v>135</v>
      </c>
      <c r="H214" s="14">
        <v>0</v>
      </c>
      <c r="I214" s="14">
        <v>-209770</v>
      </c>
      <c r="J214" s="14">
        <v>-211175</v>
      </c>
    </row>
    <row r="215" spans="1:10" s="1" customFormat="1" x14ac:dyDescent="0.25">
      <c r="A215" s="85" t="s">
        <v>370</v>
      </c>
      <c r="B215" s="86"/>
      <c r="C215" s="86"/>
      <c r="D215" s="86"/>
      <c r="E215" s="86"/>
      <c r="F215" s="86"/>
      <c r="G215" s="87"/>
      <c r="H215" s="8">
        <f>SUM(H184:H214)</f>
        <v>3386000</v>
      </c>
      <c r="I215" s="76">
        <f t="shared" ref="I215:J215" si="3">SUM(I184:I214)</f>
        <v>3363000</v>
      </c>
      <c r="J215" s="76">
        <f t="shared" si="3"/>
        <v>3121257</v>
      </c>
    </row>
    <row r="216" spans="1:10" s="1" customFormat="1" x14ac:dyDescent="0.25">
      <c r="A216" s="96" t="s">
        <v>363</v>
      </c>
      <c r="B216" s="97"/>
      <c r="C216" s="97"/>
      <c r="D216" s="97"/>
      <c r="E216" s="97"/>
      <c r="F216" s="97"/>
      <c r="G216" s="98"/>
      <c r="H216" s="19">
        <f>H48+H158+H183+H215</f>
        <v>31477000</v>
      </c>
      <c r="I216" s="19">
        <f>I48+I158+I183+I215</f>
        <v>31687500</v>
      </c>
      <c r="J216" s="19">
        <f>J48+J158+J183+J215</f>
        <v>29971836</v>
      </c>
    </row>
    <row r="217" spans="1:10" s="1" customFormat="1" ht="45" x14ac:dyDescent="0.25">
      <c r="A217" s="10" t="s">
        <v>72</v>
      </c>
      <c r="B217" s="102" t="s">
        <v>65</v>
      </c>
      <c r="C217" s="103"/>
      <c r="D217" s="10" t="s">
        <v>138</v>
      </c>
      <c r="E217" s="10" t="s">
        <v>139</v>
      </c>
      <c r="F217" s="10">
        <v>710103</v>
      </c>
      <c r="G217" s="10" t="s">
        <v>131</v>
      </c>
      <c r="H217" s="11">
        <v>11000</v>
      </c>
      <c r="I217" s="11">
        <v>11000</v>
      </c>
      <c r="J217" s="11">
        <v>10924</v>
      </c>
    </row>
    <row r="218" spans="1:10" s="1" customFormat="1" x14ac:dyDescent="0.25">
      <c r="A218" s="112" t="s">
        <v>367</v>
      </c>
      <c r="B218" s="112"/>
      <c r="C218" s="112"/>
      <c r="D218" s="112"/>
      <c r="E218" s="112"/>
      <c r="F218" s="112"/>
      <c r="G218" s="112"/>
      <c r="H218" s="13">
        <f>H217</f>
        <v>11000</v>
      </c>
      <c r="I218" s="13">
        <f t="shared" ref="I218:J218" si="4">I217</f>
        <v>11000</v>
      </c>
      <c r="J218" s="13">
        <f t="shared" si="4"/>
        <v>10924</v>
      </c>
    </row>
    <row r="219" spans="1:10" s="1" customFormat="1" ht="27.75" customHeight="1" x14ac:dyDescent="0.25">
      <c r="A219" s="15" t="s">
        <v>72</v>
      </c>
      <c r="B219" s="110" t="s">
        <v>65</v>
      </c>
      <c r="C219" s="111"/>
      <c r="D219" s="15" t="s">
        <v>202</v>
      </c>
      <c r="E219" s="15" t="s">
        <v>203</v>
      </c>
      <c r="F219" s="15" t="s">
        <v>126</v>
      </c>
      <c r="G219" s="15" t="s">
        <v>127</v>
      </c>
      <c r="H219" s="14">
        <v>0</v>
      </c>
      <c r="I219" s="14">
        <v>0</v>
      </c>
      <c r="J219" s="14">
        <v>0</v>
      </c>
    </row>
    <row r="220" spans="1:10" s="1" customFormat="1" ht="27.75" customHeight="1" x14ac:dyDescent="0.25">
      <c r="A220" s="6" t="s">
        <v>72</v>
      </c>
      <c r="B220" s="82" t="s">
        <v>65</v>
      </c>
      <c r="C220" s="83"/>
      <c r="D220" s="6" t="s">
        <v>202</v>
      </c>
      <c r="E220" s="6" t="s">
        <v>203</v>
      </c>
      <c r="F220" s="6">
        <v>710103</v>
      </c>
      <c r="G220" s="6" t="s">
        <v>131</v>
      </c>
      <c r="H220" s="8">
        <v>0</v>
      </c>
      <c r="I220" s="8">
        <v>0</v>
      </c>
      <c r="J220" s="8">
        <v>0</v>
      </c>
    </row>
    <row r="221" spans="1:10" s="1" customFormat="1" ht="30.75" customHeight="1" x14ac:dyDescent="0.25">
      <c r="A221" s="6" t="s">
        <v>72</v>
      </c>
      <c r="B221" s="82" t="s">
        <v>65</v>
      </c>
      <c r="C221" s="83"/>
      <c r="D221" s="6" t="s">
        <v>202</v>
      </c>
      <c r="E221" s="6" t="s">
        <v>203</v>
      </c>
      <c r="F221" s="6" t="s">
        <v>132</v>
      </c>
      <c r="G221" s="6" t="s">
        <v>133</v>
      </c>
      <c r="H221" s="8">
        <v>182000</v>
      </c>
      <c r="I221" s="8">
        <v>162000</v>
      </c>
      <c r="J221" s="8">
        <v>153875</v>
      </c>
    </row>
    <row r="222" spans="1:10" s="1" customFormat="1" ht="30" x14ac:dyDescent="0.25">
      <c r="A222" s="6" t="s">
        <v>72</v>
      </c>
      <c r="B222" s="82" t="s">
        <v>65</v>
      </c>
      <c r="C222" s="83"/>
      <c r="D222" s="6" t="s">
        <v>202</v>
      </c>
      <c r="E222" s="6" t="s">
        <v>203</v>
      </c>
      <c r="F222" s="6" t="s">
        <v>226</v>
      </c>
      <c r="G222" s="6" t="s">
        <v>227</v>
      </c>
      <c r="H222" s="8">
        <v>0</v>
      </c>
      <c r="I222" s="8">
        <v>0</v>
      </c>
      <c r="J222" s="8">
        <v>0</v>
      </c>
    </row>
    <row r="223" spans="1:10" s="1" customFormat="1" ht="30" x14ac:dyDescent="0.25">
      <c r="A223" s="6" t="s">
        <v>72</v>
      </c>
      <c r="B223" s="82" t="s">
        <v>65</v>
      </c>
      <c r="C223" s="83"/>
      <c r="D223" s="6" t="s">
        <v>204</v>
      </c>
      <c r="E223" s="6" t="s">
        <v>205</v>
      </c>
      <c r="F223" s="6" t="s">
        <v>132</v>
      </c>
      <c r="G223" s="6" t="s">
        <v>133</v>
      </c>
      <c r="H223" s="8">
        <v>150000</v>
      </c>
      <c r="I223" s="8">
        <v>150000</v>
      </c>
      <c r="J223" s="8">
        <v>148698</v>
      </c>
    </row>
    <row r="224" spans="1:10" s="1" customFormat="1" ht="45" x14ac:dyDescent="0.25">
      <c r="A224" s="6" t="s">
        <v>72</v>
      </c>
      <c r="B224" s="82" t="s">
        <v>65</v>
      </c>
      <c r="C224" s="83"/>
      <c r="D224" s="56" t="s">
        <v>210</v>
      </c>
      <c r="E224" s="56" t="s">
        <v>211</v>
      </c>
      <c r="F224" s="6">
        <v>710103</v>
      </c>
      <c r="G224" s="6" t="s">
        <v>131</v>
      </c>
      <c r="H224" s="8">
        <v>0</v>
      </c>
      <c r="I224" s="8">
        <v>0</v>
      </c>
      <c r="J224" s="8">
        <v>0</v>
      </c>
    </row>
    <row r="225" spans="1:10" s="1" customFormat="1" x14ac:dyDescent="0.25">
      <c r="A225" s="85" t="s">
        <v>368</v>
      </c>
      <c r="B225" s="86"/>
      <c r="C225" s="86"/>
      <c r="D225" s="86"/>
      <c r="E225" s="86"/>
      <c r="F225" s="86"/>
      <c r="G225" s="87"/>
      <c r="H225" s="8">
        <f>SUM(H219:H224)</f>
        <v>332000</v>
      </c>
      <c r="I225" s="8">
        <f t="shared" ref="I225:J225" si="5">SUM(I219:I224)</f>
        <v>312000</v>
      </c>
      <c r="J225" s="8">
        <f t="shared" si="5"/>
        <v>302573</v>
      </c>
    </row>
    <row r="226" spans="1:10" s="1" customFormat="1" ht="31.5" customHeight="1" x14ac:dyDescent="0.25">
      <c r="A226" s="10" t="s">
        <v>72</v>
      </c>
      <c r="B226" s="102" t="s">
        <v>65</v>
      </c>
      <c r="C226" s="103"/>
      <c r="D226" s="10" t="s">
        <v>242</v>
      </c>
      <c r="E226" s="10" t="s">
        <v>243</v>
      </c>
      <c r="F226" s="10" t="s">
        <v>126</v>
      </c>
      <c r="G226" s="10" t="s">
        <v>127</v>
      </c>
      <c r="H226" s="11">
        <v>10000</v>
      </c>
      <c r="I226" s="11">
        <v>0</v>
      </c>
      <c r="J226" s="11">
        <v>0</v>
      </c>
    </row>
    <row r="227" spans="1:10" s="1" customFormat="1" ht="45" x14ac:dyDescent="0.25">
      <c r="A227" s="79" t="s">
        <v>72</v>
      </c>
      <c r="B227" s="84" t="s">
        <v>65</v>
      </c>
      <c r="C227" s="84"/>
      <c r="D227" s="79" t="s">
        <v>242</v>
      </c>
      <c r="E227" s="79" t="s">
        <v>243</v>
      </c>
      <c r="F227" s="79">
        <v>710103</v>
      </c>
      <c r="G227" s="79" t="s">
        <v>131</v>
      </c>
      <c r="H227" s="73">
        <v>10000</v>
      </c>
      <c r="I227" s="73">
        <v>0</v>
      </c>
      <c r="J227" s="73">
        <v>0</v>
      </c>
    </row>
    <row r="228" spans="1:10" s="1" customFormat="1" ht="30" customHeight="1" x14ac:dyDescent="0.25">
      <c r="A228" s="38" t="s">
        <v>72</v>
      </c>
      <c r="B228" s="84" t="s">
        <v>65</v>
      </c>
      <c r="C228" s="84"/>
      <c r="D228" s="38" t="s">
        <v>242</v>
      </c>
      <c r="E228" s="38" t="s">
        <v>243</v>
      </c>
      <c r="F228" s="38">
        <v>710130</v>
      </c>
      <c r="G228" s="38" t="s">
        <v>133</v>
      </c>
      <c r="H228" s="13">
        <v>11000</v>
      </c>
      <c r="I228" s="13">
        <v>21000</v>
      </c>
      <c r="J228" s="13">
        <v>19992</v>
      </c>
    </row>
    <row r="229" spans="1:10" s="1" customFormat="1" x14ac:dyDescent="0.25">
      <c r="A229" s="105" t="s">
        <v>370</v>
      </c>
      <c r="B229" s="106"/>
      <c r="C229" s="106"/>
      <c r="D229" s="106"/>
      <c r="E229" s="106"/>
      <c r="F229" s="106"/>
      <c r="G229" s="107"/>
      <c r="H229" s="14">
        <f>SUM(H226:H228)</f>
        <v>31000</v>
      </c>
      <c r="I229" s="14">
        <f>SUM(I226:I228)</f>
        <v>21000</v>
      </c>
      <c r="J229" s="14">
        <f>SUM(J226:J228)</f>
        <v>19992</v>
      </c>
    </row>
    <row r="230" spans="1:10" s="1" customFormat="1" x14ac:dyDescent="0.25">
      <c r="A230" s="96" t="s">
        <v>342</v>
      </c>
      <c r="B230" s="97"/>
      <c r="C230" s="97"/>
      <c r="D230" s="97"/>
      <c r="E230" s="97"/>
      <c r="F230" s="97"/>
      <c r="G230" s="98"/>
      <c r="H230" s="19">
        <f>H218+H225+H229</f>
        <v>374000</v>
      </c>
      <c r="I230" s="19">
        <f>I218+I225+I229</f>
        <v>344000</v>
      </c>
      <c r="J230" s="19">
        <f>J218+J225+J229</f>
        <v>333489</v>
      </c>
    </row>
    <row r="231" spans="1:10" s="1" customFormat="1" x14ac:dyDescent="0.25">
      <c r="A231" s="99" t="s">
        <v>313</v>
      </c>
      <c r="B231" s="100"/>
      <c r="C231" s="100"/>
      <c r="D231" s="100"/>
      <c r="E231" s="100"/>
      <c r="F231" s="100"/>
      <c r="G231" s="101"/>
      <c r="H231" s="9">
        <f>H216+H230</f>
        <v>31851000</v>
      </c>
      <c r="I231" s="9">
        <f>I216+I230</f>
        <v>32031500</v>
      </c>
      <c r="J231" s="9">
        <f>J216+J230</f>
        <v>30305325</v>
      </c>
    </row>
    <row r="232" spans="1:10" s="1" customFormat="1" x14ac:dyDescent="0.25">
      <c r="A232" s="116" t="s">
        <v>359</v>
      </c>
      <c r="B232" s="116"/>
      <c r="C232" s="116"/>
      <c r="D232" s="116"/>
      <c r="E232" s="116"/>
      <c r="F232" s="116"/>
      <c r="G232" s="116"/>
      <c r="H232" s="27">
        <f>H19-H231</f>
        <v>0</v>
      </c>
      <c r="I232" s="27">
        <f>I19-I231</f>
        <v>0</v>
      </c>
      <c r="J232" s="27">
        <f>J19-J231</f>
        <v>0</v>
      </c>
    </row>
    <row r="233" spans="1:10" s="1" customFormat="1" x14ac:dyDescent="0.25">
      <c r="A233" s="96" t="s">
        <v>363</v>
      </c>
      <c r="B233" s="97"/>
      <c r="C233" s="97"/>
      <c r="D233" s="97"/>
      <c r="E233" s="97"/>
      <c r="F233" s="97"/>
      <c r="G233" s="98"/>
      <c r="H233" s="28">
        <f>H16-H216</f>
        <v>0</v>
      </c>
      <c r="I233" s="28">
        <f t="shared" ref="I233:J233" si="6">I16-I216</f>
        <v>0</v>
      </c>
      <c r="J233" s="28">
        <f t="shared" si="6"/>
        <v>0</v>
      </c>
    </row>
    <row r="234" spans="1:10" s="1" customFormat="1" x14ac:dyDescent="0.25">
      <c r="A234" s="96" t="s">
        <v>342</v>
      </c>
      <c r="B234" s="97"/>
      <c r="C234" s="97"/>
      <c r="D234" s="97"/>
      <c r="E234" s="97"/>
      <c r="F234" s="97"/>
      <c r="G234" s="98"/>
      <c r="H234" s="28">
        <f>H18-H230</f>
        <v>0</v>
      </c>
      <c r="I234" s="28">
        <f>I18-I230</f>
        <v>0</v>
      </c>
      <c r="J234" s="28">
        <f>J18-J230</f>
        <v>0</v>
      </c>
    </row>
    <row r="235" spans="1:10" s="1" customFormat="1" x14ac:dyDescent="0.25">
      <c r="A235" s="32"/>
      <c r="B235" s="32"/>
      <c r="C235" s="32"/>
      <c r="D235" s="32"/>
      <c r="E235" s="32"/>
      <c r="F235" s="32"/>
      <c r="G235" s="32"/>
      <c r="H235" s="63"/>
      <c r="I235" s="63"/>
      <c r="J235" s="63"/>
    </row>
    <row r="236" spans="1:10" s="1" customFormat="1" x14ac:dyDescent="0.25">
      <c r="A236" s="32"/>
      <c r="B236" s="32"/>
      <c r="C236" s="32"/>
      <c r="D236" s="32"/>
      <c r="E236" s="32"/>
      <c r="F236" s="32"/>
      <c r="G236" s="32"/>
      <c r="H236" s="63"/>
      <c r="I236" s="63"/>
      <c r="J236" s="63"/>
    </row>
    <row r="237" spans="1:10" s="1" customFormat="1" x14ac:dyDescent="0.25">
      <c r="A237" s="32"/>
      <c r="B237" s="32"/>
      <c r="C237" s="32"/>
      <c r="D237" s="32"/>
      <c r="E237" s="32"/>
      <c r="F237" s="32"/>
      <c r="G237" s="32"/>
      <c r="H237" s="63"/>
      <c r="I237" s="63"/>
      <c r="J237" s="63"/>
    </row>
    <row r="238" spans="1:10" x14ac:dyDescent="0.25">
      <c r="A238" s="21"/>
      <c r="B238" s="21"/>
      <c r="C238" s="21"/>
      <c r="D238" s="21"/>
      <c r="E238" s="21"/>
      <c r="F238" s="21"/>
      <c r="G238" s="21"/>
      <c r="H238" s="22"/>
      <c r="I238" s="22"/>
      <c r="J238" s="22"/>
    </row>
    <row r="239" spans="1:10" x14ac:dyDescent="0.25">
      <c r="A239" s="90" t="s">
        <v>328</v>
      </c>
      <c r="B239" s="90"/>
      <c r="C239" s="90"/>
      <c r="D239" s="90"/>
      <c r="E239" s="31"/>
      <c r="F239" s="4"/>
      <c r="G239" s="4"/>
      <c r="H239" s="4"/>
      <c r="I239" s="4"/>
      <c r="J239" s="4"/>
    </row>
    <row r="240" spans="1:10" x14ac:dyDescent="0.25">
      <c r="A240" s="90" t="s">
        <v>388</v>
      </c>
      <c r="B240" s="90"/>
      <c r="C240" s="90"/>
      <c r="D240" s="90"/>
      <c r="E240" s="31"/>
      <c r="F240" s="4"/>
      <c r="G240" s="90" t="s">
        <v>329</v>
      </c>
      <c r="H240" s="90"/>
      <c r="I240" s="90"/>
      <c r="J240" s="90"/>
    </row>
    <row r="241" spans="1:10" x14ac:dyDescent="0.25">
      <c r="A241" s="4"/>
      <c r="B241" s="4"/>
      <c r="C241" s="4"/>
      <c r="D241" s="4"/>
      <c r="E241" s="4"/>
      <c r="F241" s="4"/>
      <c r="G241" s="90" t="s">
        <v>371</v>
      </c>
      <c r="H241" s="90"/>
      <c r="I241" s="90"/>
      <c r="J241" s="90"/>
    </row>
    <row r="242" spans="1:10" x14ac:dyDescent="0.25">
      <c r="A242" s="4"/>
      <c r="B242" s="4"/>
      <c r="C242" s="4"/>
      <c r="D242" s="4"/>
      <c r="E242" s="4"/>
      <c r="F242" s="4"/>
      <c r="G242" s="90" t="s">
        <v>415</v>
      </c>
      <c r="H242" s="90"/>
      <c r="I242" s="90"/>
      <c r="J242" s="90"/>
    </row>
    <row r="243" spans="1:10" x14ac:dyDescent="0.25">
      <c r="A243" s="4"/>
      <c r="B243" s="4"/>
      <c r="C243" s="4"/>
      <c r="D243" s="4"/>
      <c r="E243" s="4"/>
      <c r="F243" s="4"/>
    </row>
  </sheetData>
  <mergeCells count="238">
    <mergeCell ref="B141:C141"/>
    <mergeCell ref="B44:C44"/>
    <mergeCell ref="B103:C103"/>
    <mergeCell ref="B104:C104"/>
    <mergeCell ref="B105:C105"/>
    <mergeCell ref="B106:C106"/>
    <mergeCell ref="B107:C107"/>
    <mergeCell ref="B108:C108"/>
    <mergeCell ref="B132:C132"/>
    <mergeCell ref="B135:C135"/>
    <mergeCell ref="B136:C136"/>
    <mergeCell ref="B124:C124"/>
    <mergeCell ref="B126:C126"/>
    <mergeCell ref="B77:C77"/>
    <mergeCell ref="B87:C87"/>
    <mergeCell ref="B89:C89"/>
    <mergeCell ref="B73:C73"/>
    <mergeCell ref="B74:C74"/>
    <mergeCell ref="B75:C75"/>
    <mergeCell ref="B131:C131"/>
    <mergeCell ref="B133:C133"/>
    <mergeCell ref="B134:C134"/>
    <mergeCell ref="B82:C82"/>
    <mergeCell ref="B90:C90"/>
    <mergeCell ref="B186:C186"/>
    <mergeCell ref="B189:C189"/>
    <mergeCell ref="B178:C178"/>
    <mergeCell ref="B180:C180"/>
    <mergeCell ref="B169:C169"/>
    <mergeCell ref="B170:C170"/>
    <mergeCell ref="B171:C171"/>
    <mergeCell ref="B172:C172"/>
    <mergeCell ref="B173:C173"/>
    <mergeCell ref="B174:C174"/>
    <mergeCell ref="B166:C166"/>
    <mergeCell ref="B167:C167"/>
    <mergeCell ref="B168:C168"/>
    <mergeCell ref="B159:C159"/>
    <mergeCell ref="B161:C161"/>
    <mergeCell ref="B163:C163"/>
    <mergeCell ref="B164:C164"/>
    <mergeCell ref="B184:C184"/>
    <mergeCell ref="B98:C98"/>
    <mergeCell ref="B109:C109"/>
    <mergeCell ref="B115:C115"/>
    <mergeCell ref="B125:C125"/>
    <mergeCell ref="B127:C127"/>
    <mergeCell ref="B142:C142"/>
    <mergeCell ref="B154:C154"/>
    <mergeCell ref="B152:C152"/>
    <mergeCell ref="B153:C153"/>
    <mergeCell ref="B144:C144"/>
    <mergeCell ref="B145:C145"/>
    <mergeCell ref="B137:C137"/>
    <mergeCell ref="B138:C138"/>
    <mergeCell ref="B139:C139"/>
    <mergeCell ref="B140:C140"/>
    <mergeCell ref="B143:C143"/>
    <mergeCell ref="B204:C204"/>
    <mergeCell ref="B205:C205"/>
    <mergeCell ref="B207:C207"/>
    <mergeCell ref="B201:C201"/>
    <mergeCell ref="B202:C202"/>
    <mergeCell ref="A216:G216"/>
    <mergeCell ref="B53:C53"/>
    <mergeCell ref="B54:C54"/>
    <mergeCell ref="B71:C71"/>
    <mergeCell ref="B56:C56"/>
    <mergeCell ref="B55:C55"/>
    <mergeCell ref="B156:C156"/>
    <mergeCell ref="B157:C157"/>
    <mergeCell ref="B162:C162"/>
    <mergeCell ref="B179:C179"/>
    <mergeCell ref="B187:C187"/>
    <mergeCell ref="B213:C213"/>
    <mergeCell ref="B193:C193"/>
    <mergeCell ref="B200:C200"/>
    <mergeCell ref="B160:C160"/>
    <mergeCell ref="B206:C206"/>
    <mergeCell ref="B190:C190"/>
    <mergeCell ref="B191:C191"/>
    <mergeCell ref="B192:C192"/>
    <mergeCell ref="G242:J242"/>
    <mergeCell ref="A231:G231"/>
    <mergeCell ref="A232:G232"/>
    <mergeCell ref="A239:D239"/>
    <mergeCell ref="A240:D240"/>
    <mergeCell ref="G240:J240"/>
    <mergeCell ref="A218:G218"/>
    <mergeCell ref="A225:G225"/>
    <mergeCell ref="A229:G229"/>
    <mergeCell ref="A230:G230"/>
    <mergeCell ref="A233:G233"/>
    <mergeCell ref="A234:G234"/>
    <mergeCell ref="B226:C226"/>
    <mergeCell ref="B223:C223"/>
    <mergeCell ref="B224:C224"/>
    <mergeCell ref="G241:J241"/>
    <mergeCell ref="B227:C227"/>
    <mergeCell ref="B228:C228"/>
    <mergeCell ref="B220:C220"/>
    <mergeCell ref="B221:C221"/>
    <mergeCell ref="B222:C222"/>
    <mergeCell ref="B219:C219"/>
    <mergeCell ref="B146:C146"/>
    <mergeCell ref="B175:C175"/>
    <mergeCell ref="B177:C177"/>
    <mergeCell ref="B39:C39"/>
    <mergeCell ref="B28:C28"/>
    <mergeCell ref="B29:C29"/>
    <mergeCell ref="B30:C30"/>
    <mergeCell ref="B117:C117"/>
    <mergeCell ref="B118:C118"/>
    <mergeCell ref="B119:C119"/>
    <mergeCell ref="B120:C120"/>
    <mergeCell ref="B121:C121"/>
    <mergeCell ref="B110:C110"/>
    <mergeCell ref="B111:C111"/>
    <mergeCell ref="B112:C112"/>
    <mergeCell ref="B64:C64"/>
    <mergeCell ref="B65:C65"/>
    <mergeCell ref="B66:C66"/>
    <mergeCell ref="B67:C67"/>
    <mergeCell ref="B96:C96"/>
    <mergeCell ref="B102:C102"/>
    <mergeCell ref="B68:C68"/>
    <mergeCell ref="B83:C83"/>
    <mergeCell ref="B72:C72"/>
    <mergeCell ref="A7:J7"/>
    <mergeCell ref="A8:J8"/>
    <mergeCell ref="A9:J9"/>
    <mergeCell ref="A16:G16"/>
    <mergeCell ref="A18:G18"/>
    <mergeCell ref="A10:J10"/>
    <mergeCell ref="B11:C11"/>
    <mergeCell ref="B12:C12"/>
    <mergeCell ref="B13:C13"/>
    <mergeCell ref="B14:C14"/>
    <mergeCell ref="B78:C78"/>
    <mergeCell ref="B79:C79"/>
    <mergeCell ref="B80:C80"/>
    <mergeCell ref="B81:C81"/>
    <mergeCell ref="B84:C84"/>
    <mergeCell ref="B85:C85"/>
    <mergeCell ref="B86:C86"/>
    <mergeCell ref="B32:C32"/>
    <mergeCell ref="B33:C33"/>
    <mergeCell ref="B27:C27"/>
    <mergeCell ref="B40:C40"/>
    <mergeCell ref="B37:C37"/>
    <mergeCell ref="B76:C76"/>
    <mergeCell ref="B63:C63"/>
    <mergeCell ref="B70:C70"/>
    <mergeCell ref="B34:C34"/>
    <mergeCell ref="B35:C35"/>
    <mergeCell ref="B36:C36"/>
    <mergeCell ref="B41:C41"/>
    <mergeCell ref="B42:C42"/>
    <mergeCell ref="B45:C45"/>
    <mergeCell ref="B46:C46"/>
    <mergeCell ref="B43:C43"/>
    <mergeCell ref="B47:C47"/>
    <mergeCell ref="B49:C49"/>
    <mergeCell ref="B50:C50"/>
    <mergeCell ref="B52:C52"/>
    <mergeCell ref="A48:G48"/>
    <mergeCell ref="B130:C130"/>
    <mergeCell ref="B97:C97"/>
    <mergeCell ref="B99:C99"/>
    <mergeCell ref="B100:C100"/>
    <mergeCell ref="B101:C101"/>
    <mergeCell ref="A1:E1"/>
    <mergeCell ref="B95:C95"/>
    <mergeCell ref="B88:C88"/>
    <mergeCell ref="B128:C128"/>
    <mergeCell ref="B129:C129"/>
    <mergeCell ref="B114:C114"/>
    <mergeCell ref="B116:C116"/>
    <mergeCell ref="B113:C113"/>
    <mergeCell ref="B122:C122"/>
    <mergeCell ref="B123:C123"/>
    <mergeCell ref="B91:C91"/>
    <mergeCell ref="B93:C93"/>
    <mergeCell ref="B92:C92"/>
    <mergeCell ref="B94:C94"/>
    <mergeCell ref="B26:C26"/>
    <mergeCell ref="B38:C38"/>
    <mergeCell ref="B22:C22"/>
    <mergeCell ref="B25:C25"/>
    <mergeCell ref="B31:C31"/>
    <mergeCell ref="F1:J1"/>
    <mergeCell ref="F2:J2"/>
    <mergeCell ref="F3:J3"/>
    <mergeCell ref="F4:J4"/>
    <mergeCell ref="A158:G158"/>
    <mergeCell ref="A183:G183"/>
    <mergeCell ref="A215:G215"/>
    <mergeCell ref="B217:C217"/>
    <mergeCell ref="B51:C51"/>
    <mergeCell ref="B57:C57"/>
    <mergeCell ref="B58:C58"/>
    <mergeCell ref="B59:C59"/>
    <mergeCell ref="B60:C60"/>
    <mergeCell ref="B61:C61"/>
    <mergeCell ref="B62:C62"/>
    <mergeCell ref="B69:C69"/>
    <mergeCell ref="B15:C15"/>
    <mergeCell ref="B17:C17"/>
    <mergeCell ref="A19:G19"/>
    <mergeCell ref="B20:C20"/>
    <mergeCell ref="B21:C21"/>
    <mergeCell ref="B23:C23"/>
    <mergeCell ref="B24:C24"/>
    <mergeCell ref="B149:C149"/>
    <mergeCell ref="B214:C214"/>
    <mergeCell ref="B147:C147"/>
    <mergeCell ref="B148:C148"/>
    <mergeCell ref="B155:C155"/>
    <mergeCell ref="B165:C165"/>
    <mergeCell ref="B176:C176"/>
    <mergeCell ref="B181:C181"/>
    <mergeCell ref="B182:C182"/>
    <mergeCell ref="B185:C185"/>
    <mergeCell ref="B188:C188"/>
    <mergeCell ref="B150:C150"/>
    <mergeCell ref="B151:C151"/>
    <mergeCell ref="B208:C208"/>
    <mergeCell ref="B209:C209"/>
    <mergeCell ref="B210:C210"/>
    <mergeCell ref="B212:C212"/>
    <mergeCell ref="B194:C194"/>
    <mergeCell ref="B195:C195"/>
    <mergeCell ref="B196:C196"/>
    <mergeCell ref="B197:C197"/>
    <mergeCell ref="B198:C198"/>
    <mergeCell ref="B199:C199"/>
    <mergeCell ref="B211:C211"/>
    <mergeCell ref="B203:C203"/>
  </mergeCells>
  <pageMargins left="0.31496062992126" right="6.4960630000000005E-2" top="0.49803149600000002" bottom="0.49803149600000002" header="0.31496062992126" footer="0.31496062992126"/>
  <pageSetup orientation="landscape" r:id="rId1"/>
  <headerFooter>
    <oddFooter>&amp;LF-PS-30-11,ED.I,REV.0&amp;C&amp;P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ANEXA 1 A</vt:lpstr>
      <vt:lpstr>ANEXA 2 C</vt:lpstr>
      <vt:lpstr>ANEXA 3 D</vt:lpstr>
      <vt:lpstr>ANEXA 4 E</vt:lpstr>
      <vt:lpstr>ANEXA 5 F</vt:lpstr>
      <vt:lpstr>ANEXA 6 G</vt:lpstr>
      <vt:lpstr>'ANEXA 1 A'!Print_Titles</vt:lpstr>
      <vt:lpstr>'ANEXA 2 C'!Print_Titles</vt:lpstr>
      <vt:lpstr>'ANEXA 3 D'!Print_Titles</vt:lpstr>
      <vt:lpstr>'ANEXA 4 E'!Print_Titles</vt:lpstr>
      <vt:lpstr>'ANEXA 5 F'!Print_Titles</vt:lpstr>
      <vt:lpstr>'ANEXA 6 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2018-01-21T07:11:19Z</dcterms:created>
  <dcterms:modified xsi:type="dcterms:W3CDTF">2022-05-09T06:48:12Z</dcterms:modified>
</cp:coreProperties>
</file>