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.gherasim\Desktop\2025\CONT DE EXECUTIE 2025\CONT DE EXECUTIE ANUAL 31.12.2025\HOTĂRÂRE CONT ÎNCHEIERE 2025\"/>
    </mc:Choice>
  </mc:AlternateContent>
  <bookViews>
    <workbookView xWindow="0" yWindow="0" windowWidth="23040" windowHeight="8904" activeTab="4"/>
  </bookViews>
  <sheets>
    <sheet name="ANEXA 1 A" sheetId="2" r:id="rId1"/>
    <sheet name="ANEXA 2 C" sheetId="3" r:id="rId2"/>
    <sheet name="ANEXA 3 E" sheetId="5" r:id="rId3"/>
    <sheet name="ANEXA 4 F" sheetId="7" r:id="rId4"/>
    <sheet name="ANEXA 5 G" sheetId="6" r:id="rId5"/>
  </sheets>
  <definedNames>
    <definedName name="page\x2dtotal">#REF!</definedName>
    <definedName name="page\x2dtotal\x2dmaster0">#REF!</definedName>
    <definedName name="_xlnm.Print_Titles" localSheetId="0">'ANEXA 1 A'!$10:$10</definedName>
    <definedName name="_xlnm.Print_Titles" localSheetId="1">'ANEXA 2 C'!$11:$11</definedName>
    <definedName name="_xlnm.Print_Titles" localSheetId="2">'ANEXA 3 E'!$12:$12</definedName>
    <definedName name="_xlnm.Print_Titles" localSheetId="3">'ANEXA 4 F'!$13:$13</definedName>
    <definedName name="_xlnm.Print_Titles" localSheetId="4">'ANEXA 5 G'!$13:$13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6" l="1"/>
  <c r="J85" i="6"/>
  <c r="H85" i="6"/>
  <c r="I200" i="6"/>
  <c r="J200" i="6"/>
  <c r="H200" i="6"/>
  <c r="I28" i="6"/>
  <c r="J28" i="6"/>
  <c r="H28" i="6"/>
  <c r="I267" i="6"/>
  <c r="J267" i="6"/>
  <c r="H267" i="6"/>
  <c r="J260" i="6"/>
  <c r="I260" i="6"/>
  <c r="H260" i="6"/>
  <c r="H21" i="5" l="1"/>
  <c r="I111" i="2" l="1"/>
  <c r="H453" i="2" l="1"/>
  <c r="I453" i="2"/>
  <c r="G453" i="2"/>
  <c r="H413" i="2"/>
  <c r="I413" i="2"/>
  <c r="G413" i="2"/>
  <c r="H202" i="2"/>
  <c r="I202" i="2"/>
  <c r="G202" i="2"/>
  <c r="H170" i="2"/>
  <c r="I170" i="2"/>
  <c r="G170" i="2"/>
  <c r="I81" i="7"/>
  <c r="J81" i="7"/>
  <c r="H81" i="7"/>
  <c r="I30" i="7"/>
  <c r="J30" i="7"/>
  <c r="H30" i="7"/>
  <c r="I269" i="6" l="1"/>
  <c r="J269" i="6"/>
  <c r="H269" i="6"/>
  <c r="H19" i="3" l="1"/>
  <c r="I19" i="3"/>
  <c r="I272" i="6" l="1"/>
  <c r="H272" i="6"/>
  <c r="J258" i="6"/>
  <c r="J273" i="6" s="1"/>
  <c r="I258" i="6"/>
  <c r="H258" i="6"/>
  <c r="J255" i="6"/>
  <c r="I255" i="6"/>
  <c r="H255" i="6"/>
  <c r="J222" i="6"/>
  <c r="I222" i="6"/>
  <c r="H222" i="6"/>
  <c r="J56" i="6"/>
  <c r="I56" i="6"/>
  <c r="H56" i="6"/>
  <c r="J24" i="6"/>
  <c r="I24" i="6"/>
  <c r="H24" i="6"/>
  <c r="J74" i="7"/>
  <c r="I74" i="7"/>
  <c r="H74" i="7"/>
  <c r="J24" i="7"/>
  <c r="I24" i="7"/>
  <c r="H24" i="7"/>
  <c r="J21" i="5"/>
  <c r="J22" i="5" s="1"/>
  <c r="I21" i="5"/>
  <c r="I22" i="5" s="1"/>
  <c r="H22" i="5"/>
  <c r="H15" i="5"/>
  <c r="J14" i="5"/>
  <c r="I14" i="5"/>
  <c r="H14" i="5"/>
  <c r="J17" i="3"/>
  <c r="J20" i="3" s="1"/>
  <c r="I17" i="3"/>
  <c r="H17" i="3"/>
  <c r="H14" i="3"/>
  <c r="J13" i="3"/>
  <c r="J14" i="3" s="1"/>
  <c r="I13" i="3"/>
  <c r="I14" i="3" s="1"/>
  <c r="H13" i="3"/>
  <c r="I472" i="2"/>
  <c r="H472" i="2"/>
  <c r="G472" i="2"/>
  <c r="I470" i="2"/>
  <c r="H470" i="2"/>
  <c r="G470" i="2"/>
  <c r="I463" i="2"/>
  <c r="H463" i="2"/>
  <c r="G463" i="2"/>
  <c r="I461" i="2"/>
  <c r="H461" i="2"/>
  <c r="G461" i="2"/>
  <c r="I455" i="2"/>
  <c r="H455" i="2"/>
  <c r="G455" i="2"/>
  <c r="I439" i="2"/>
  <c r="H439" i="2"/>
  <c r="G439" i="2"/>
  <c r="I431" i="2"/>
  <c r="H431" i="2"/>
  <c r="G431" i="2"/>
  <c r="I421" i="2"/>
  <c r="H421" i="2"/>
  <c r="G421" i="2"/>
  <c r="I406" i="2"/>
  <c r="H406" i="2"/>
  <c r="G406" i="2"/>
  <c r="I403" i="2"/>
  <c r="H403" i="2"/>
  <c r="G403" i="2"/>
  <c r="I382" i="2"/>
  <c r="H382" i="2"/>
  <c r="G382" i="2"/>
  <c r="I374" i="2"/>
  <c r="H374" i="2"/>
  <c r="G374" i="2"/>
  <c r="I372" i="2"/>
  <c r="H372" i="2"/>
  <c r="G372" i="2"/>
  <c r="I366" i="2"/>
  <c r="H366" i="2"/>
  <c r="G366" i="2"/>
  <c r="I364" i="2"/>
  <c r="H364" i="2"/>
  <c r="G364" i="2"/>
  <c r="I354" i="2"/>
  <c r="H354" i="2"/>
  <c r="G354" i="2"/>
  <c r="I240" i="2"/>
  <c r="H240" i="2"/>
  <c r="G240" i="2"/>
  <c r="I205" i="2"/>
  <c r="H205" i="2"/>
  <c r="G205" i="2"/>
  <c r="I143" i="2"/>
  <c r="H143" i="2"/>
  <c r="G143" i="2"/>
  <c r="I126" i="2"/>
  <c r="H126" i="2"/>
  <c r="G126" i="2"/>
  <c r="I122" i="2"/>
  <c r="H122" i="2"/>
  <c r="G122" i="2"/>
  <c r="H111" i="2"/>
  <c r="G111" i="2"/>
  <c r="I73" i="2"/>
  <c r="H73" i="2"/>
  <c r="G73" i="2"/>
  <c r="I41" i="2"/>
  <c r="H41" i="2"/>
  <c r="G41" i="2"/>
  <c r="H273" i="6" l="1"/>
  <c r="H277" i="6" s="1"/>
  <c r="I273" i="6"/>
  <c r="I277" i="6" s="1"/>
  <c r="I256" i="6"/>
  <c r="J256" i="6"/>
  <c r="J276" i="6" s="1"/>
  <c r="H256" i="6"/>
  <c r="J277" i="6"/>
  <c r="H29" i="6"/>
  <c r="J24" i="5"/>
  <c r="J15" i="5"/>
  <c r="J23" i="5" s="1"/>
  <c r="I24" i="5"/>
  <c r="I15" i="5"/>
  <c r="I23" i="5" s="1"/>
  <c r="H23" i="5"/>
  <c r="H24" i="5"/>
  <c r="G473" i="2"/>
  <c r="G477" i="2" s="1"/>
  <c r="I29" i="6"/>
  <c r="G375" i="2"/>
  <c r="H473" i="2"/>
  <c r="H477" i="2" s="1"/>
  <c r="I375" i="2"/>
  <c r="I476" i="2" s="1"/>
  <c r="I473" i="2"/>
  <c r="I477" i="2" s="1"/>
  <c r="H375" i="2"/>
  <c r="H82" i="7"/>
  <c r="H85" i="7"/>
  <c r="I82" i="7"/>
  <c r="I85" i="7"/>
  <c r="I84" i="7"/>
  <c r="J85" i="7"/>
  <c r="J82" i="7"/>
  <c r="J31" i="7"/>
  <c r="I31" i="7"/>
  <c r="H31" i="7"/>
  <c r="H84" i="7"/>
  <c r="J84" i="7"/>
  <c r="H23" i="3"/>
  <c r="H20" i="3"/>
  <c r="H21" i="3" s="1"/>
  <c r="H22" i="3" s="1"/>
  <c r="I21" i="3"/>
  <c r="I22" i="3" s="1"/>
  <c r="I20" i="3"/>
  <c r="I23" i="3" s="1"/>
  <c r="J23" i="3"/>
  <c r="J21" i="3"/>
  <c r="J22" i="3" s="1"/>
  <c r="G74" i="2"/>
  <c r="H74" i="2"/>
  <c r="I74" i="2"/>
  <c r="J29" i="6"/>
  <c r="H274" i="6" l="1"/>
  <c r="I274" i="6"/>
  <c r="I275" i="6" s="1"/>
  <c r="I276" i="6"/>
  <c r="J274" i="6"/>
  <c r="J275" i="6" s="1"/>
  <c r="H275" i="6"/>
  <c r="G474" i="2"/>
  <c r="G475" i="2" s="1"/>
  <c r="G476" i="2"/>
  <c r="H83" i="7"/>
  <c r="H276" i="6"/>
  <c r="I83" i="7"/>
  <c r="J83" i="7"/>
  <c r="I474" i="2"/>
  <c r="I475" i="2" s="1"/>
  <c r="H474" i="2"/>
  <c r="H475" i="2" s="1"/>
  <c r="H476" i="2"/>
</calcChain>
</file>

<file path=xl/sharedStrings.xml><?xml version="1.0" encoding="utf-8"?>
<sst xmlns="http://schemas.openxmlformats.org/spreadsheetml/2006/main" count="4121" uniqueCount="456">
  <si>
    <t>CONSILIUL JUDEŢEAN BACĂU</t>
  </si>
  <si>
    <t>Anexa nr.1</t>
  </si>
  <si>
    <t/>
  </si>
  <si>
    <t>CONT DE EXECUŢIE BUGETARĂ</t>
  </si>
  <si>
    <t>SURSA DE FINANŢARE A "INTEGRAL DE LA BUGET"</t>
  </si>
  <si>
    <t>Tip Indicator</t>
  </si>
  <si>
    <t>Credite bugetare definitive          (lei)</t>
  </si>
  <si>
    <t xml:space="preserve"> Venit</t>
  </si>
  <si>
    <t>A-Integral de la buget</t>
  </si>
  <si>
    <t>040100</t>
  </si>
  <si>
    <t>Cote defalcate din impozitul pe venit(se scad)</t>
  </si>
  <si>
    <t>040400</t>
  </si>
  <si>
    <t>Sume alocate din cotele defalcate din impozitul pe venit pentru echilibrarea bugetelor locale</t>
  </si>
  <si>
    <t>110100</t>
  </si>
  <si>
    <t>110500</t>
  </si>
  <si>
    <t>110600</t>
  </si>
  <si>
    <t>160201</t>
  </si>
  <si>
    <t>160202</t>
  </si>
  <si>
    <t>165000</t>
  </si>
  <si>
    <t>300530</t>
  </si>
  <si>
    <t>305000</t>
  </si>
  <si>
    <t>Alte venituri din proprietate</t>
  </si>
  <si>
    <t>332700</t>
  </si>
  <si>
    <t>355000</t>
  </si>
  <si>
    <t>Alte venituri</t>
  </si>
  <si>
    <t>370300</t>
  </si>
  <si>
    <t>Alte transferuri voluntare</t>
  </si>
  <si>
    <t>422100</t>
  </si>
  <si>
    <t>422800</t>
  </si>
  <si>
    <t>Sume alocate pentru stimulentul de risc</t>
  </si>
  <si>
    <t>430700</t>
  </si>
  <si>
    <t>370400</t>
  </si>
  <si>
    <t>Sume primite din Fondul de Solidaritate al Uniunii Europene</t>
  </si>
  <si>
    <t>421601</t>
  </si>
  <si>
    <t>426900</t>
  </si>
  <si>
    <t>Fonduri europene nerambursabile</t>
  </si>
  <si>
    <t>Sume aferenta TVA</t>
  </si>
  <si>
    <t>Sume aferente TVA</t>
  </si>
  <si>
    <t>450102</t>
  </si>
  <si>
    <t>460400</t>
  </si>
  <si>
    <t>480101</t>
  </si>
  <si>
    <t>480102</t>
  </si>
  <si>
    <t>480201</t>
  </si>
  <si>
    <t>480202</t>
  </si>
  <si>
    <t>480203</t>
  </si>
  <si>
    <t>TOTAL VENITURI - sursa A</t>
  </si>
  <si>
    <t>510103</t>
  </si>
  <si>
    <t>100101</t>
  </si>
  <si>
    <t>100112</t>
  </si>
  <si>
    <t>100113</t>
  </si>
  <si>
    <t>Drepturi de delegare</t>
  </si>
  <si>
    <t>100130</t>
  </si>
  <si>
    <t>100206</t>
  </si>
  <si>
    <t>100306</t>
  </si>
  <si>
    <t>100307</t>
  </si>
  <si>
    <t>200101</t>
  </si>
  <si>
    <t>Furnituri de birou</t>
  </si>
  <si>
    <t>200102</t>
  </si>
  <si>
    <t>200103</t>
  </si>
  <si>
    <t>200104</t>
  </si>
  <si>
    <t>200105</t>
  </si>
  <si>
    <t>200106</t>
  </si>
  <si>
    <t>Piese de schimb</t>
  </si>
  <si>
    <t>200107</t>
  </si>
  <si>
    <t>Transport</t>
  </si>
  <si>
    <t>200108</t>
  </si>
  <si>
    <t>200109</t>
  </si>
  <si>
    <t>200130</t>
  </si>
  <si>
    <t>Alte bunuri si servicii pentru intretinere si functionare</t>
  </si>
  <si>
    <t>200200</t>
  </si>
  <si>
    <t>200530</t>
  </si>
  <si>
    <t>Alte obiecte de inventar</t>
  </si>
  <si>
    <t>200601</t>
  </si>
  <si>
    <t>200602</t>
  </si>
  <si>
    <t>Carti, publicatii si materiale documentare</t>
  </si>
  <si>
    <t>201200</t>
  </si>
  <si>
    <t>201300</t>
  </si>
  <si>
    <t>Pregatire profesionala</t>
  </si>
  <si>
    <t>201400</t>
  </si>
  <si>
    <t>202500</t>
  </si>
  <si>
    <t>203002</t>
  </si>
  <si>
    <t>Chirii</t>
  </si>
  <si>
    <t>203007</t>
  </si>
  <si>
    <t>203030</t>
  </si>
  <si>
    <t>Alte transferuri curente interne</t>
  </si>
  <si>
    <t>590800</t>
  </si>
  <si>
    <t>Programe pentru tineret</t>
  </si>
  <si>
    <t>594000</t>
  </si>
  <si>
    <t>850101</t>
  </si>
  <si>
    <t>CAP.51.02</t>
  </si>
  <si>
    <t>541000</t>
  </si>
  <si>
    <t>510101</t>
  </si>
  <si>
    <t>545000</t>
  </si>
  <si>
    <t xml:space="preserve">Alte servicii publice generale </t>
  </si>
  <si>
    <t>201900</t>
  </si>
  <si>
    <t>810205</t>
  </si>
  <si>
    <t>CAP.54.02</t>
  </si>
  <si>
    <t>550000</t>
  </si>
  <si>
    <t>202402</t>
  </si>
  <si>
    <t>300101</t>
  </si>
  <si>
    <t>CAP.55.02</t>
  </si>
  <si>
    <t>600200</t>
  </si>
  <si>
    <t xml:space="preserve">Medicamente </t>
  </si>
  <si>
    <t>Materiale sanitare</t>
  </si>
  <si>
    <t>CAP.60.02</t>
  </si>
  <si>
    <t>610500</t>
  </si>
  <si>
    <t>CAP.61.02</t>
  </si>
  <si>
    <t>650704</t>
  </si>
  <si>
    <t>200301</t>
  </si>
  <si>
    <t>Hrana pentru oameni</t>
  </si>
  <si>
    <t>200401</t>
  </si>
  <si>
    <t>200402</t>
  </si>
  <si>
    <t>201100</t>
  </si>
  <si>
    <t>570201</t>
  </si>
  <si>
    <t>570202</t>
  </si>
  <si>
    <t>Burse</t>
  </si>
  <si>
    <t>CAP.65.02</t>
  </si>
  <si>
    <t>660601</t>
  </si>
  <si>
    <t>Spitale generale</t>
  </si>
  <si>
    <t>CAP.66.02</t>
  </si>
  <si>
    <t>670302</t>
  </si>
  <si>
    <t>200900</t>
  </si>
  <si>
    <t>Materiale de laborator</t>
  </si>
  <si>
    <t>203003</t>
  </si>
  <si>
    <t>203004</t>
  </si>
  <si>
    <t>670303</t>
  </si>
  <si>
    <t>Muzee</t>
  </si>
  <si>
    <t>670304</t>
  </si>
  <si>
    <t>670305</t>
  </si>
  <si>
    <t>670308</t>
  </si>
  <si>
    <t>670330</t>
  </si>
  <si>
    <t>Alte servicii culturale</t>
  </si>
  <si>
    <t>670502</t>
  </si>
  <si>
    <t>Tineret</t>
  </si>
  <si>
    <t>591100</t>
  </si>
  <si>
    <t>670600</t>
  </si>
  <si>
    <t>Servicii religioase</t>
  </si>
  <si>
    <t>675000</t>
  </si>
  <si>
    <t>CAP.67.02</t>
  </si>
  <si>
    <t>Alte sporuri</t>
  </si>
  <si>
    <t>680502</t>
  </si>
  <si>
    <t>100105</t>
  </si>
  <si>
    <t>100106</t>
  </si>
  <si>
    <t>200501</t>
  </si>
  <si>
    <t>200503</t>
  </si>
  <si>
    <t>680600</t>
  </si>
  <si>
    <t>685050</t>
  </si>
  <si>
    <t>CAP.68.02</t>
  </si>
  <si>
    <t>800130</t>
  </si>
  <si>
    <t>CAP.80.02</t>
  </si>
  <si>
    <t>830303</t>
  </si>
  <si>
    <t>CAP.83.02</t>
  </si>
  <si>
    <t>840301</t>
  </si>
  <si>
    <t>CAP.84.02</t>
  </si>
  <si>
    <t>875000</t>
  </si>
  <si>
    <t>CAP.87.02</t>
  </si>
  <si>
    <t xml:space="preserve">SECTIUNEA DE FUNCTIONARE </t>
  </si>
  <si>
    <t>710101</t>
  </si>
  <si>
    <t>710102</t>
  </si>
  <si>
    <t>710103</t>
  </si>
  <si>
    <t>710130</t>
  </si>
  <si>
    <t xml:space="preserve">Alte active fixe </t>
  </si>
  <si>
    <t>510229</t>
  </si>
  <si>
    <t>550113</t>
  </si>
  <si>
    <t>Programe de dezvoltare</t>
  </si>
  <si>
    <t>Cheltuieli neeligibile</t>
  </si>
  <si>
    <t>580201</t>
  </si>
  <si>
    <t>580202</t>
  </si>
  <si>
    <t>710300</t>
  </si>
  <si>
    <t>510228</t>
  </si>
  <si>
    <t>705000</t>
  </si>
  <si>
    <t>CAP.70.02</t>
  </si>
  <si>
    <t>740502</t>
  </si>
  <si>
    <t>CAP.74.02</t>
  </si>
  <si>
    <t>840602</t>
  </si>
  <si>
    <t>850102</t>
  </si>
  <si>
    <t>TOTAL CHELTUIELI- sursa A</t>
  </si>
  <si>
    <t>EXCEDENT/DEFICIT, din care:</t>
  </si>
  <si>
    <t>PREŞEDINTE,</t>
  </si>
  <si>
    <t>SECRETARUL GENERAL AL JUDEŢULUI,</t>
  </si>
  <si>
    <t>Anexa nr.2</t>
  </si>
  <si>
    <t>SURSA DE FINANŢARE C "CREDITE INTERNE"</t>
  </si>
  <si>
    <t>Credite bugetare definitive     (lei)</t>
  </si>
  <si>
    <t>C-Credite interne</t>
  </si>
  <si>
    <t>Alte servicii publice generale</t>
  </si>
  <si>
    <t>TOTAL VENITURI - sursa C</t>
  </si>
  <si>
    <t>CAP.54.07</t>
  </si>
  <si>
    <t>CAP.66.07</t>
  </si>
  <si>
    <t>TOTAL CHELTUIELI- sursa C</t>
  </si>
  <si>
    <t>Anexa nr.4</t>
  </si>
  <si>
    <t>SURSA DE FINANŢARE E "ACTIVITĂŢI FINANŢATE INTEGRAL DIN VENITURI PROPRII"</t>
  </si>
  <si>
    <t>331700</t>
  </si>
  <si>
    <t>TOTAL VENITURI - sursa E</t>
  </si>
  <si>
    <t>TOTAL CHELTUIELI- sursa E</t>
  </si>
  <si>
    <t>EXCEDENT/DEFICIT</t>
  </si>
  <si>
    <t>SURSA DE FINANŢARE F "INTEGRAL DIN VENITURI PROPRII"</t>
  </si>
  <si>
    <t>Credite bugetare definitive       (lei)</t>
  </si>
  <si>
    <t>F-Integral venituri proprii</t>
  </si>
  <si>
    <t>330800</t>
  </si>
  <si>
    <t>332100</t>
  </si>
  <si>
    <t>333000</t>
  </si>
  <si>
    <t>333200</t>
  </si>
  <si>
    <t>370100</t>
  </si>
  <si>
    <t>433300</t>
  </si>
  <si>
    <t>431400</t>
  </si>
  <si>
    <t>TOTAL VENITURI - sursa F</t>
  </si>
  <si>
    <t>100110</t>
  </si>
  <si>
    <t>Fond pentru posturi ocupate prin cumul</t>
  </si>
  <si>
    <t>100111</t>
  </si>
  <si>
    <t>100117</t>
  </si>
  <si>
    <t>100301</t>
  </si>
  <si>
    <t>200403</t>
  </si>
  <si>
    <t>Reactivi</t>
  </si>
  <si>
    <t>200404</t>
  </si>
  <si>
    <t>203001</t>
  </si>
  <si>
    <t>Alte active fixe</t>
  </si>
  <si>
    <t>TOTAL CHELTUIELI- sursa F</t>
  </si>
  <si>
    <t>SURSA DE FINANŢARE G "VENITURI PROPRII ȘI SUBVENŢII"</t>
  </si>
  <si>
    <t>335000</t>
  </si>
  <si>
    <t>430900</t>
  </si>
  <si>
    <t>431900</t>
  </si>
  <si>
    <t>TOTAL VENITURI - sursa G</t>
  </si>
  <si>
    <t>CAP.54.10</t>
  </si>
  <si>
    <t>200302</t>
  </si>
  <si>
    <t>100116</t>
  </si>
  <si>
    <t>670311</t>
  </si>
  <si>
    <t>Edituri</t>
  </si>
  <si>
    <t>CAP.67.10</t>
  </si>
  <si>
    <t>830330</t>
  </si>
  <si>
    <t>CAP.83.10</t>
  </si>
  <si>
    <t>CAP.87.10</t>
  </si>
  <si>
    <t>TOTAL CHELTUIELI- sursa G</t>
  </si>
  <si>
    <t>Dr. Elena-Cătălina ZARĂ</t>
  </si>
  <si>
    <t>Cristina-Ionela BREAHNĂ-PRAVĂŢ</t>
  </si>
  <si>
    <t>Sume aferente creditelor interne</t>
  </si>
  <si>
    <t>Sursa finanțare</t>
  </si>
  <si>
    <t>Clasificație Funcțională</t>
  </si>
  <si>
    <t>Clasificație Funcțională Descriere</t>
  </si>
  <si>
    <t>Clasificație Economică</t>
  </si>
  <si>
    <t>Clasificație Economică Descriere</t>
  </si>
  <si>
    <t>Credite bugetare inițiale            (lei)</t>
  </si>
  <si>
    <t>Încasări realizate/ Plăți efectuate           (lei)</t>
  </si>
  <si>
    <t>Sursă finanțare</t>
  </si>
  <si>
    <t>Credite bugetare inițiale        (lei)</t>
  </si>
  <si>
    <t>Încasări realizate/ Plăți efectuate   (lei)</t>
  </si>
  <si>
    <t>Încasări realizate/ Plăți efectuate       (lei)</t>
  </si>
  <si>
    <t>Sume repartizate pentru finanțarea instituțiilor de spectacole și concerte</t>
  </si>
  <si>
    <t>Sume defalcate din taxa pe valoarea adaugată pentru finanțarea cheltuielilor descentralizate la nivelul județelor (se scad)</t>
  </si>
  <si>
    <t>Sume defalcate din taxa pe valoarea adaugată pentru drumuri (se scad)</t>
  </si>
  <si>
    <t>Sume defalcate din taxa pe valoarea adaugată  pentru  echilibrarea bugetelor locale (se scad)</t>
  </si>
  <si>
    <t>Impozit pe mijloacele de transport deținute de persoane fizice</t>
  </si>
  <si>
    <t>Impozit pe mijloacele de transport deținute de persoane juridice</t>
  </si>
  <si>
    <t>Alte taxe pe utilizarea bunurilor, autorizarea utilizării bunurilor sau pe desfașurare de activități</t>
  </si>
  <si>
    <t>Redevențe miniere</t>
  </si>
  <si>
    <t>Alte venituri din concesiuni și închirieri de către instituțiile publice</t>
  </si>
  <si>
    <t>Contribuția de întreținere a persoanelor asistate</t>
  </si>
  <si>
    <t>Venituri din despăgubiri</t>
  </si>
  <si>
    <t>Contribuția lunară a părinților pentru întreținerea copiilor în unitățile de protecție socială</t>
  </si>
  <si>
    <t>Alte amenzi, penalități și confiscări</t>
  </si>
  <si>
    <t>Vărsăminte din venituri și/sau disponibilitățile instituțiilor</t>
  </si>
  <si>
    <t>Vărsăminte din secțiunea de funcționare pentru finanțarea secțiunii de dezvoltare a bugetelui local</t>
  </si>
  <si>
    <t>Încasări din rambursarea împrumuturilor pentru înființarea unor instituții și servicii publice de interes local sau a unor activități finanțate integral din venituri proprii</t>
  </si>
  <si>
    <t>Alte drepturi pentru dizabilitate și adopție</t>
  </si>
  <si>
    <t>Subvenții primite din Fondul de Intervenție</t>
  </si>
  <si>
    <t>Subvenții pentru realizarea activității de colectare, transport, depozitare și neutralizare a deșeurilor de origine animală</t>
  </si>
  <si>
    <t>Subvenții primite de la alte bugete locale pentru instituțiile de asistență socială pentru persoanele cu handicap</t>
  </si>
  <si>
    <t>Alte subvenții primite de la administrația centrală pentru finanțarea unor activități</t>
  </si>
  <si>
    <t>Subvenții acordate în baza contractelor de parteneriat sau asociere pentru secțiunea de funcționare</t>
  </si>
  <si>
    <t>SECȚIUNEA  DE FUNCȚIONARE</t>
  </si>
  <si>
    <t>Vărsăminte din secțiunea de funcționare</t>
  </si>
  <si>
    <t>Venituri din valorificarea unor bunuri ale instituțiilor</t>
  </si>
  <si>
    <t>Subvenții de la bugetul de stat către bugetele locale pentru finanțarea aparaturii medicale și echipamentelor de comunicații în urgentă în sănătate</t>
  </si>
  <si>
    <t>Subvenții de la bugetul de stat către bugetele locale pentru finanțarea reparațiilor capitale în sănătate</t>
  </si>
  <si>
    <t>Subvenții de la bugetul de stat pentru finanțarea unor programe de interes național, destinate secțiunii de dezvoltare a bugetului local</t>
  </si>
  <si>
    <t>Finanțarea Programului Național de Dezvoltare Locală</t>
  </si>
  <si>
    <t>Subvenții de la bugetul de stat către bugetele locale necesare susținerii derularii proiectelor finanțate din fonduri externe nerambursabile (FEN) postaderare, aferete perioadei de programare 2014-2020</t>
  </si>
  <si>
    <t>Subvenții de la bugetul de stat către bugetele locale pentru Programul național de investiții "Anghel Saligny"</t>
  </si>
  <si>
    <t>Fonduri din împrumut rambursabil</t>
  </si>
  <si>
    <t>Subvenții de la bugetul de stat către bugetele locale necesare susținerii derulării proiectelor finanțate din fonduri externe nerambursabile (FEN) postaderare, aferente perioadei de programare 2021-2027</t>
  </si>
  <si>
    <t xml:space="preserve">Sume alocate din sumele obținute în urma scoaterii la licitație a certificatelor de emisii de gaze cu efect de seră pentru finanțarea proiectelor de investiții </t>
  </si>
  <si>
    <t>Sume primite în contul plăților efectuate în anii anteriori</t>
  </si>
  <si>
    <t>Sume primite în contul plăților efectuate în anul curent</t>
  </si>
  <si>
    <t>Alte sume primite din fonduri de la Uniunea Europeană pentru programele operaționale finanțate din cadrul financiar 2014-2020</t>
  </si>
  <si>
    <t>Prefinanțare</t>
  </si>
  <si>
    <t>SECȚIUNEA DE DEZVOLTARE</t>
  </si>
  <si>
    <t>Autorități executive</t>
  </si>
  <si>
    <t>Servicii publice comunitare de evidența a persoanelor</t>
  </si>
  <si>
    <t>Tranzacții privind datoria publica și împrumuturi</t>
  </si>
  <si>
    <t>Apărare națională</t>
  </si>
  <si>
    <t xml:space="preserve">Protecție civilă și protecție contra incendiilor </t>
  </si>
  <si>
    <t>Alte cheltuieli în domeniul ordinii publice și siguranței naționale</t>
  </si>
  <si>
    <t>Învățământ special</t>
  </si>
  <si>
    <t>Alte cheltuieli în domeniul învățământului</t>
  </si>
  <si>
    <t>Biblioteci publice comunale, orașenești, municipale</t>
  </si>
  <si>
    <t>Instituții publice de spectacole și concerte</t>
  </si>
  <si>
    <t>Școli populare de artă și meserii</t>
  </si>
  <si>
    <t>Centre pentru  conservarea și promovarea culturii tradiționale</t>
  </si>
  <si>
    <t>Alte servicii în domeniile culturii, recreerii și religiei</t>
  </si>
  <si>
    <t>Asistență acordată persoanelor în vârstă</t>
  </si>
  <si>
    <t>Asistență socială în  caz de invaliditate</t>
  </si>
  <si>
    <t>Asistență socială pentru familie și copii</t>
  </si>
  <si>
    <t>Alte cheltuieli în domeniul asigurărilor și asistenței sociale</t>
  </si>
  <si>
    <t>Alte cheltuieli pentru acțiuni generale economice și comerciale</t>
  </si>
  <si>
    <t>Protecția plantelor și carantina fitosanitara</t>
  </si>
  <si>
    <t>Drumuri și poduri</t>
  </si>
  <si>
    <t>Transport în comun</t>
  </si>
  <si>
    <t>Aviația civilă</t>
  </si>
  <si>
    <t>Alte acțiuni economice</t>
  </si>
  <si>
    <t>Servicii publice comunitare de evidență a persoanelor</t>
  </si>
  <si>
    <t>Biblioteci publice comunale, orășenești, municipale</t>
  </si>
  <si>
    <t>Înstituții publice de spectacole și concerte</t>
  </si>
  <si>
    <t>Asistență socială  în  caz de invaliditate</t>
  </si>
  <si>
    <t>Alte servicii în domeniile locuințelor, serviciilor și dezvoltării comunale</t>
  </si>
  <si>
    <t>Reducerea și controlul poluării</t>
  </si>
  <si>
    <t>Colectarea, tratarea și distrugerea deșeurilor</t>
  </si>
  <si>
    <t>Protecția plantelor și carantina fitosanitară</t>
  </si>
  <si>
    <t xml:space="preserve">SECȚIUNEA DE FUNCȚIONARE </t>
  </si>
  <si>
    <t>Salarii de bază</t>
  </si>
  <si>
    <t>Indemnizații plătite unor persoane din afara unității</t>
  </si>
  <si>
    <t>Indemnizații de delegare</t>
  </si>
  <si>
    <t>Indemnizație de hrană</t>
  </si>
  <si>
    <t>Alte drepturi salariale în bani</t>
  </si>
  <si>
    <t>Vouchere de vacanță</t>
  </si>
  <si>
    <t>Contribuții pentru concedii și indemnizații</t>
  </si>
  <si>
    <t>Contribuția asiguratorie pentru muncă</t>
  </si>
  <si>
    <t>Materiale pentru curațenie</t>
  </si>
  <si>
    <t>Încălzit, Iluminat și forța motrică</t>
  </si>
  <si>
    <t>Apă, canal și salubritate</t>
  </si>
  <si>
    <t>Carburanți, lubrifianți și combustibili alternativi</t>
  </si>
  <si>
    <t xml:space="preserve">Poștă, telecomunicații, radio, tv, internet </t>
  </si>
  <si>
    <t xml:space="preserve">Materiale și prestări de servicii cu caracter funcțional </t>
  </si>
  <si>
    <t>Alte bunuri și servicii pentru întreținere și funcționare</t>
  </si>
  <si>
    <t xml:space="preserve">Reparații curente </t>
  </si>
  <si>
    <t>Deplasări interne, detașări, transferari</t>
  </si>
  <si>
    <t>Deplasări în străinătate</t>
  </si>
  <si>
    <t>Cărți, publicații și materiale documentare</t>
  </si>
  <si>
    <t>Consultanță și expertiză</t>
  </si>
  <si>
    <t>Pregătire profesională</t>
  </si>
  <si>
    <t>Protecția muncii</t>
  </si>
  <si>
    <t>Cheltuieli judiciare și extrajudiciare derivate din acțiuni în reprezentarea intereselor statului, potrivit dispozițiilor legale</t>
  </si>
  <si>
    <t xml:space="preserve">Protocol și reprezentare </t>
  </si>
  <si>
    <t>Fondul Președintelui/Fondul conducătorului instituției publice</t>
  </si>
  <si>
    <t>Alte cheltuieli cu bunuri și servicii</t>
  </si>
  <si>
    <t>Sume aferente persoanelor cu handicap neîncadrate</t>
  </si>
  <si>
    <t>Plăți efectuate în anii precedenți și recuperate în anul curent în secțiunea de funcționare a bugetului local</t>
  </si>
  <si>
    <t>Transferuri către instituții publice</t>
  </si>
  <si>
    <t>Contribuții ale administrației publice locale la realizarea unor lucrări și servicii de interes public local, în baza unor convenții sau contracte de asociere</t>
  </si>
  <si>
    <t>Fond de rezervă bugetară la dispoziția autorităților locale</t>
  </si>
  <si>
    <t>Transferuri din bugetele consiliilor locale și județene pentru acordarea unor ajutoare către unitățile administrativ- teritoriale în situații de extrema dificultate</t>
  </si>
  <si>
    <t>Alte transferuri curente în străinătate</t>
  </si>
  <si>
    <t>Rambursări de credite aferente datoriei publice interne  locale</t>
  </si>
  <si>
    <t>Comisioane și alte costuri aferente împrumuturilor interne</t>
  </si>
  <si>
    <t>Dobânzi aferente datoriei publice interne directe</t>
  </si>
  <si>
    <t>Dobânda datorată trezoreriei statului</t>
  </si>
  <si>
    <t>Carburanți și lubrifianți</t>
  </si>
  <si>
    <t>Dezinfectanți</t>
  </si>
  <si>
    <t>Lenjerie și accesorii de pat</t>
  </si>
  <si>
    <t xml:space="preserve">Poșta, telecomunicații, radio, tv, internet </t>
  </si>
  <si>
    <t xml:space="preserve">Materiale și prestari de servicii cu caracter funcțional </t>
  </si>
  <si>
    <t>Alocații pentru transportul la și de la locul de muncă</t>
  </si>
  <si>
    <t>Contribuție asiguratorie pentru muncă</t>
  </si>
  <si>
    <t>Încălzit, Iluminat și forță motrică</t>
  </si>
  <si>
    <t>Deplasări interne, detașări, transferări</t>
  </si>
  <si>
    <t xml:space="preserve"> Ajutoare sociale în numerar</t>
  </si>
  <si>
    <t xml:space="preserve"> Ajutoare sociale în natura</t>
  </si>
  <si>
    <t>Tichete de creșă și tichete sociale pentru grădiniță</t>
  </si>
  <si>
    <t>Ajutoare sociale în natură</t>
  </si>
  <si>
    <t>Transferuri de la bugetele locale pentru finanțarea cheltuielilor curente din domeniul sănătății</t>
  </si>
  <si>
    <t>Sporuri pentru condiții de muncă</t>
  </si>
  <si>
    <t>Materiale pentru curățenie</t>
  </si>
  <si>
    <t>Muniție furnituri și armament de natura activelor fixe pentru armată</t>
  </si>
  <si>
    <t>Prime de asigurare non-viață</t>
  </si>
  <si>
    <t>Asociații și fundații</t>
  </si>
  <si>
    <t>Contribuții la salarizarea personalului neclerical</t>
  </si>
  <si>
    <t>Alte bunuri ți servicii pentru întreținere și funcționare</t>
  </si>
  <si>
    <t>Hrană pentru oameni</t>
  </si>
  <si>
    <t>Uniforme și echipament</t>
  </si>
  <si>
    <t>Pregatire profesională</t>
  </si>
  <si>
    <t>Ajutoare sociale în numerar</t>
  </si>
  <si>
    <t>Transferuri către intreprinderi în cadrul schemelor de ajutor de stat</t>
  </si>
  <si>
    <t>Construcții</t>
  </si>
  <si>
    <t xml:space="preserve">Mașini, echipamente și mijloace de transport </t>
  </si>
  <si>
    <t>Mobilier, aparatură birotică și alte active corporale</t>
  </si>
  <si>
    <t>Participare la capitalul social al societăților comerciale</t>
  </si>
  <si>
    <t>Plăți efectuate în anii precedenți și recuperate în anul curent în secțiunea de dezvoltare a bugetului local</t>
  </si>
  <si>
    <t>Alte transferuri de capital către instituții publice</t>
  </si>
  <si>
    <t>Transferuri de capital acordate în baza contractelor de parteneriat sau asociere</t>
  </si>
  <si>
    <t>Transferuri din bugetul local către asociațiile de dezvoltare intercomunitară</t>
  </si>
  <si>
    <t>Finanțare națională</t>
  </si>
  <si>
    <t>Finanțare externă nerambursabilă</t>
  </si>
  <si>
    <t>Finanțarea externă nerambursabilă</t>
  </si>
  <si>
    <t>Rambursarea împrumuturilor contractate pentru finanțarea proiectelor cu finanțare UE</t>
  </si>
  <si>
    <t>Reparații capitale aferente activelor fixe</t>
  </si>
  <si>
    <t>Transferuri de la bgetele locale către instituții publice și activități finanțate integral sau parțial din venituri proprii pentru finanțarea sănătății</t>
  </si>
  <si>
    <t>Transferuri din bugetele locale pentru finanțarea  cheltuielilor de capital din domeniul sănătății</t>
  </si>
  <si>
    <t>Plăți efectuate în anii precedenți si recuperate în anul curent în secțiunea de dezvoltare a bugetului local</t>
  </si>
  <si>
    <t>Transferuri din bugetul împrumuturilor pentru finanțarea unor investiții publice de interes local</t>
  </si>
  <si>
    <t>E-Activități finanțate integral din venituri proprii</t>
  </si>
  <si>
    <t>Venituri din organizarea de cursuri de calificare și conversie profesională, specializare și perfecționare</t>
  </si>
  <si>
    <t>SECȚIUNEA DE FUNCȚIONARE</t>
  </si>
  <si>
    <t xml:space="preserve"> Cheltuială</t>
  </si>
  <si>
    <t>Credite bugetare inițiale          (lei)</t>
  </si>
  <si>
    <t>Venituri din prestări de servicii</t>
  </si>
  <si>
    <t>Venituri din contractele încheiate cu casele de asigurari sociale de sănătate</t>
  </si>
  <si>
    <t>Alte venituri din prestări servicii și alte activități</t>
  </si>
  <si>
    <t>Venituri din contractele încheiate cu direcțiile de sănătate publică din sume alocate de la bugetul de stat</t>
  </si>
  <si>
    <t>Venituri din contractele încheiate cu instituțiile de medicină legală</t>
  </si>
  <si>
    <t>Donații și sponsorizări</t>
  </si>
  <si>
    <t>Subvenții din bugetul Fondului național unic de asigurari sociale de sănătate pentru acoperirea creșterilor salariale</t>
  </si>
  <si>
    <t xml:space="preserve">Subvenții din bugetele locale pentru finanțarea  cheltuielilor de capital din domeniul sănătății  </t>
  </si>
  <si>
    <t>Fond aferent plății cu ora</t>
  </si>
  <si>
    <t>Indemnizații de hrană</t>
  </si>
  <si>
    <t>Contribuții de asigurări sociale de stat</t>
  </si>
  <si>
    <t>Carburanți, lubrifianți și combustibili</t>
  </si>
  <si>
    <t>Reclamă și publicitate</t>
  </si>
  <si>
    <t>Plăți efectuate in anii precedenți și recuperate în anul curent în secțiunea de funcționare a bugetului local</t>
  </si>
  <si>
    <t>G-Venituri proprii și subvenții</t>
  </si>
  <si>
    <t>Venituri din serbări și spectacole școlare, manifestări culturale, artistice și sportive</t>
  </si>
  <si>
    <t>Alte venituri din prestări de servicii și alte activități</t>
  </si>
  <si>
    <t>Subvenții pentru instituții publice</t>
  </si>
  <si>
    <t>Venituri din valorificarea unor bunuri ale instituțiilor publice</t>
  </si>
  <si>
    <t>Subvenții pentru instituții publice destinate secțiunii de dezvoltare</t>
  </si>
  <si>
    <t>Centre pentru conservarea și promovarea culturii tradiționale</t>
  </si>
  <si>
    <t>Alte cheltuieli în domeniul agriculturii</t>
  </si>
  <si>
    <t>Hrană pentru animale</t>
  </si>
  <si>
    <t>Reclama și publicitate</t>
  </si>
  <si>
    <t>Alocații pentru locuințe</t>
  </si>
  <si>
    <t>Idemnizație de hrană</t>
  </si>
  <si>
    <t>Locuință de serviciu folosită de salariat și familia sa</t>
  </si>
  <si>
    <t>Contribuții plătite de angajator în numele angajatului</t>
  </si>
  <si>
    <t>Deplasări interne, detațări, transferări</t>
  </si>
  <si>
    <t>Indemnizații plățite unor persoane din afara unității</t>
  </si>
  <si>
    <t>Norme de hrană</t>
  </si>
  <si>
    <t>Mașini, echipamente și mijloace de transport</t>
  </si>
  <si>
    <t>31.12.2025</t>
  </si>
  <si>
    <t>Vărsăminte din secțiunea de funcționare pentru finanțarea secțiunii de dezvoltare a bugetului local</t>
  </si>
  <si>
    <t xml:space="preserve">Subvenții de la bugetul de stat către instituții publice finanțate parțial sau integral din venituri </t>
  </si>
  <si>
    <t xml:space="preserve">Alte venituri din prestări de servicii și alte activități </t>
  </si>
  <si>
    <t>Venituri din recuperarea cheltuielilor de judecată, imputații și despăgubiri</t>
  </si>
  <si>
    <t xml:space="preserve">contului de încheiere al exerciţiului bugetar al Judeţului Bacău </t>
  </si>
  <si>
    <t>şi a situaţiilor financiare anuale, pentru anul 2025</t>
  </si>
  <si>
    <t>Anexa nr.3</t>
  </si>
  <si>
    <t>Subvenții de la bugetele locale pentru finanțarea cheltuielilor curente din domeniul sănătății</t>
  </si>
  <si>
    <t>Anexa nr.5</t>
  </si>
  <si>
    <t>Alte venituri din taxe administrative, eliberări de permise</t>
  </si>
  <si>
    <t>Protecție civilă și protecție contra incendiilor</t>
  </si>
  <si>
    <t>Norma de hrană</t>
  </si>
  <si>
    <t>Tichete de vacanță</t>
  </si>
  <si>
    <t>Încălzit, iluminat și forță motrică</t>
  </si>
  <si>
    <t>Medicamente</t>
  </si>
  <si>
    <t>Uniforme și echipamente</t>
  </si>
  <si>
    <t>CAP.61.05</t>
  </si>
  <si>
    <t>CAP.61.10</t>
  </si>
  <si>
    <t xml:space="preserve">Vărsăminte din secțiunea de funcționare </t>
  </si>
  <si>
    <t xml:space="preserve">la Hotărârea privind aprobarea </t>
  </si>
  <si>
    <t>Contrasemnează,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</si>
</sst>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i/>
      <sz val="11"/>
      <color theme="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/>
    <xf numFmtId="0" fontId="1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3" fontId="4" fillId="2" borderId="5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left" vertical="top" wrapText="1"/>
    </xf>
    <xf numFmtId="3" fontId="2" fillId="2" borderId="6" xfId="0" applyNumberFormat="1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2" fillId="2" borderId="5" xfId="0" applyNumberFormat="1" applyFont="1" applyFill="1" applyBorder="1" applyAlignment="1">
      <alignment horizontal="right" vertical="top" wrapText="1"/>
    </xf>
    <xf numFmtId="0" fontId="2" fillId="2" borderId="10" xfId="0" applyFont="1" applyFill="1" applyBorder="1" applyAlignment="1">
      <alignment horizontal="left" vertical="top" wrapText="1"/>
    </xf>
    <xf numFmtId="3" fontId="2" fillId="2" borderId="10" xfId="0" applyNumberFormat="1" applyFont="1" applyFill="1" applyBorder="1" applyAlignment="1">
      <alignment horizontal="right" vertical="top" wrapText="1"/>
    </xf>
    <xf numFmtId="3" fontId="2" fillId="2" borderId="5" xfId="0" applyNumberFormat="1" applyFont="1" applyFill="1" applyBorder="1" applyAlignment="1">
      <alignment wrapText="1"/>
    </xf>
    <xf numFmtId="1" fontId="2" fillId="2" borderId="5" xfId="0" applyNumberFormat="1" applyFont="1" applyFill="1" applyBorder="1" applyAlignment="1">
      <alignment horizontal="left" vertical="top" wrapText="1"/>
    </xf>
    <xf numFmtId="3" fontId="1" fillId="2" borderId="5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center" vertical="top" wrapText="1"/>
    </xf>
    <xf numFmtId="3" fontId="4" fillId="2" borderId="0" xfId="0" applyNumberFormat="1" applyFont="1" applyFill="1" applyAlignment="1">
      <alignment horizontal="right" vertical="top" wrapText="1"/>
    </xf>
    <xf numFmtId="49" fontId="3" fillId="2" borderId="0" xfId="0" applyNumberFormat="1" applyFont="1" applyFill="1" applyAlignment="1">
      <alignment horizontal="center" wrapText="1"/>
    </xf>
    <xf numFmtId="3" fontId="1" fillId="2" borderId="0" xfId="0" applyNumberFormat="1" applyFont="1" applyFill="1"/>
    <xf numFmtId="0" fontId="2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right" vertical="top" wrapText="1"/>
    </xf>
    <xf numFmtId="3" fontId="5" fillId="2" borderId="10" xfId="0" applyNumberFormat="1" applyFont="1" applyFill="1" applyBorder="1" applyAlignment="1">
      <alignment horizontal="right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3" fontId="1" fillId="2" borderId="5" xfId="0" applyNumberFormat="1" applyFont="1" applyFill="1" applyBorder="1" applyAlignment="1">
      <alignment horizontal="right" vertical="top"/>
    </xf>
    <xf numFmtId="3" fontId="4" fillId="2" borderId="5" xfId="0" applyNumberFormat="1" applyFont="1" applyFill="1" applyBorder="1" applyAlignment="1">
      <alignment horizontal="right" vertical="top"/>
    </xf>
    <xf numFmtId="3" fontId="1" fillId="2" borderId="0" xfId="0" applyNumberFormat="1" applyFont="1" applyFill="1" applyAlignment="1">
      <alignment horizontal="right" vertical="top"/>
    </xf>
    <xf numFmtId="3" fontId="4" fillId="2" borderId="5" xfId="0" applyNumberFormat="1" applyFont="1" applyFill="1" applyBorder="1"/>
    <xf numFmtId="3" fontId="4" fillId="2" borderId="0" xfId="0" applyNumberFormat="1" applyFont="1" applyFill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5" xfId="0" applyNumberFormat="1" applyFont="1" applyBorder="1" applyAlignment="1">
      <alignment horizontal="right" vertical="top" wrapText="1"/>
    </xf>
    <xf numFmtId="3" fontId="4" fillId="0" borderId="5" xfId="0" applyNumberFormat="1" applyFont="1" applyBorder="1" applyAlignment="1">
      <alignment wrapText="1"/>
    </xf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wrapText="1"/>
    </xf>
    <xf numFmtId="3" fontId="2" fillId="2" borderId="5" xfId="0" applyNumberFormat="1" applyFont="1" applyFill="1" applyBorder="1" applyAlignment="1">
      <alignment vertical="top"/>
    </xf>
    <xf numFmtId="3" fontId="5" fillId="2" borderId="5" xfId="0" applyNumberFormat="1" applyFont="1" applyFill="1" applyBorder="1" applyAlignment="1">
      <alignment wrapText="1"/>
    </xf>
    <xf numFmtId="3" fontId="2" fillId="2" borderId="5" xfId="0" applyNumberFormat="1" applyFont="1" applyFill="1" applyBorder="1" applyAlignment="1">
      <alignment vertical="top" wrapText="1"/>
    </xf>
    <xf numFmtId="49" fontId="6" fillId="0" borderId="0" xfId="0" applyNumberFormat="1" applyFont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0" fillId="0" borderId="0" xfId="0" applyAlignment="1"/>
    <xf numFmtId="3" fontId="8" fillId="2" borderId="1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/>
    <xf numFmtId="0" fontId="9" fillId="3" borderId="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3" fontId="4" fillId="2" borderId="0" xfId="0" applyNumberFormat="1" applyFont="1" applyFill="1" applyBorder="1"/>
    <xf numFmtId="49" fontId="12" fillId="2" borderId="0" xfId="0" applyNumberFormat="1" applyFont="1" applyFill="1" applyAlignment="1">
      <alignment horizontal="center" wrapText="1"/>
    </xf>
    <xf numFmtId="3" fontId="9" fillId="2" borderId="0" xfId="0" applyNumberFormat="1" applyFont="1" applyFill="1"/>
    <xf numFmtId="0" fontId="7" fillId="2" borderId="0" xfId="0" applyFont="1" applyFill="1"/>
    <xf numFmtId="0" fontId="7" fillId="0" borderId="5" xfId="0" applyFont="1" applyBorder="1" applyAlignment="1">
      <alignment horizontal="left" vertical="top" wrapText="1"/>
    </xf>
    <xf numFmtId="3" fontId="8" fillId="0" borderId="5" xfId="0" applyNumberFormat="1" applyFont="1" applyBorder="1" applyAlignment="1">
      <alignment vertical="top"/>
    </xf>
    <xf numFmtId="3" fontId="8" fillId="0" borderId="5" xfId="0" applyNumberFormat="1" applyFont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3" fontId="4" fillId="2" borderId="0" xfId="0" applyNumberFormat="1" applyFont="1" applyFill="1" applyBorder="1" applyAlignment="1">
      <alignment horizontal="right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0" fontId="2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3" fontId="5" fillId="2" borderId="5" xfId="0" applyNumberFormat="1" applyFont="1" applyFill="1" applyBorder="1" applyAlignment="1">
      <alignment horizontal="right" vertical="top" wrapText="1"/>
    </xf>
    <xf numFmtId="0" fontId="10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horizontal="center"/>
    </xf>
    <xf numFmtId="0" fontId="9" fillId="3" borderId="2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14" fontId="1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inden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14" fontId="3" fillId="2" borderId="0" xfId="0" applyNumberFormat="1" applyFont="1" applyFill="1" applyAlignment="1">
      <alignment horizontal="center"/>
    </xf>
    <xf numFmtId="0" fontId="4" fillId="2" borderId="13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5"/>
  <sheetViews>
    <sheetView workbookViewId="0">
      <selection activeCell="H491" sqref="H491"/>
    </sheetView>
  </sheetViews>
  <sheetFormatPr defaultColWidth="9" defaultRowHeight="14.4"/>
  <cols>
    <col min="1" max="1" width="9.88671875" customWidth="1"/>
    <col min="3" max="3" width="11.44140625" customWidth="1"/>
    <col min="4" max="4" width="26.5546875" customWidth="1"/>
    <col min="5" max="5" width="11" customWidth="1"/>
    <col min="6" max="6" width="22.109375" customWidth="1"/>
    <col min="7" max="7" width="12.88671875" style="2" customWidth="1"/>
    <col min="8" max="8" width="13.88671875" style="2" customWidth="1"/>
    <col min="9" max="9" width="13.33203125" style="2" customWidth="1"/>
  </cols>
  <sheetData>
    <row r="1" spans="1:9" ht="15" customHeight="1">
      <c r="A1" s="85" t="s">
        <v>0</v>
      </c>
      <c r="B1" s="85"/>
      <c r="C1" s="85"/>
      <c r="D1" s="85"/>
      <c r="E1" s="86" t="s">
        <v>1</v>
      </c>
      <c r="F1" s="86"/>
      <c r="G1" s="87"/>
      <c r="H1" s="87"/>
      <c r="I1" s="87"/>
    </row>
    <row r="2" spans="1:9" ht="15" customHeight="1">
      <c r="A2" s="35"/>
      <c r="B2" s="35"/>
      <c r="C2" s="36"/>
      <c r="D2" s="36"/>
      <c r="E2" s="88" t="s">
        <v>454</v>
      </c>
      <c r="F2" s="88"/>
      <c r="G2" s="89"/>
      <c r="H2" s="89"/>
      <c r="I2" s="89"/>
    </row>
    <row r="3" spans="1:9">
      <c r="A3" s="35"/>
      <c r="B3" s="35"/>
      <c r="C3" s="35"/>
      <c r="D3" s="35"/>
      <c r="E3" s="90" t="s">
        <v>439</v>
      </c>
      <c r="F3" s="90"/>
      <c r="G3" s="91"/>
      <c r="H3" s="91"/>
      <c r="I3" s="91"/>
    </row>
    <row r="4" spans="1:9">
      <c r="A4" s="35"/>
      <c r="B4" s="35"/>
      <c r="C4" s="35"/>
      <c r="D4" s="35"/>
      <c r="E4" s="90" t="s">
        <v>440</v>
      </c>
      <c r="F4" s="90"/>
      <c r="G4" s="91"/>
      <c r="H4" s="91"/>
      <c r="I4" s="91"/>
    </row>
    <row r="5" spans="1:9">
      <c r="A5" s="35"/>
      <c r="B5" s="35"/>
      <c r="C5" s="35"/>
      <c r="D5" s="35"/>
      <c r="E5" s="61"/>
      <c r="F5" s="62"/>
      <c r="G5" s="62"/>
      <c r="H5" s="62"/>
      <c r="I5" s="62"/>
    </row>
    <row r="6" spans="1:9">
      <c r="A6" s="92" t="s">
        <v>3</v>
      </c>
      <c r="B6" s="92"/>
      <c r="C6" s="92"/>
      <c r="D6" s="92"/>
      <c r="E6" s="92"/>
      <c r="F6" s="92"/>
      <c r="G6" s="93"/>
      <c r="H6" s="93"/>
      <c r="I6" s="93"/>
    </row>
    <row r="7" spans="1:9">
      <c r="A7" s="94" t="s">
        <v>434</v>
      </c>
      <c r="B7" s="92"/>
      <c r="C7" s="92"/>
      <c r="D7" s="92"/>
      <c r="E7" s="92"/>
      <c r="F7" s="92"/>
      <c r="G7" s="93"/>
      <c r="H7" s="93"/>
      <c r="I7" s="93"/>
    </row>
    <row r="8" spans="1:9">
      <c r="A8" s="92" t="s">
        <v>4</v>
      </c>
      <c r="B8" s="92"/>
      <c r="C8" s="92"/>
      <c r="D8" s="92"/>
      <c r="E8" s="92"/>
      <c r="F8" s="92"/>
      <c r="G8" s="93"/>
      <c r="H8" s="93"/>
      <c r="I8" s="93"/>
    </row>
    <row r="9" spans="1:9">
      <c r="A9" s="95"/>
      <c r="B9" s="95"/>
      <c r="C9" s="95"/>
      <c r="D9" s="95"/>
      <c r="E9" s="95"/>
      <c r="F9" s="95"/>
      <c r="G9" s="96"/>
      <c r="H9" s="96"/>
      <c r="I9" s="96"/>
    </row>
    <row r="10" spans="1:9" ht="52.8">
      <c r="A10" s="77" t="s">
        <v>5</v>
      </c>
      <c r="B10" s="77" t="s">
        <v>235</v>
      </c>
      <c r="C10" s="77" t="s">
        <v>236</v>
      </c>
      <c r="D10" s="77" t="s">
        <v>237</v>
      </c>
      <c r="E10" s="77" t="s">
        <v>238</v>
      </c>
      <c r="F10" s="77" t="s">
        <v>239</v>
      </c>
      <c r="G10" s="78" t="s">
        <v>240</v>
      </c>
      <c r="H10" s="78" t="s">
        <v>6</v>
      </c>
      <c r="I10" s="78" t="s">
        <v>241</v>
      </c>
    </row>
    <row r="11" spans="1:9" s="34" customFormat="1" ht="41.4">
      <c r="A11" s="50" t="s">
        <v>7</v>
      </c>
      <c r="B11" s="50" t="s">
        <v>8</v>
      </c>
      <c r="C11" s="50" t="s">
        <v>9</v>
      </c>
      <c r="D11" s="50" t="s">
        <v>10</v>
      </c>
      <c r="E11" s="50"/>
      <c r="F11" s="50"/>
      <c r="G11" s="15">
        <v>116685000</v>
      </c>
      <c r="H11" s="15">
        <v>113548000</v>
      </c>
      <c r="I11" s="15">
        <v>111859781.11</v>
      </c>
    </row>
    <row r="12" spans="1:9" s="34" customFormat="1" ht="55.2">
      <c r="A12" s="50" t="s">
        <v>7</v>
      </c>
      <c r="B12" s="50" t="s">
        <v>8</v>
      </c>
      <c r="C12" s="50" t="s">
        <v>11</v>
      </c>
      <c r="D12" s="50" t="s">
        <v>12</v>
      </c>
      <c r="E12" s="50"/>
      <c r="F12" s="50"/>
      <c r="G12" s="15">
        <v>82792000</v>
      </c>
      <c r="H12" s="15">
        <v>83124000</v>
      </c>
      <c r="I12" s="15">
        <v>78369011.129999995</v>
      </c>
    </row>
    <row r="13" spans="1:9" s="34" customFormat="1" ht="41.4">
      <c r="A13" s="50" t="s">
        <v>7</v>
      </c>
      <c r="B13" s="50" t="s">
        <v>8</v>
      </c>
      <c r="C13" s="50">
        <v>40600</v>
      </c>
      <c r="D13" s="69" t="s">
        <v>246</v>
      </c>
      <c r="E13" s="50"/>
      <c r="F13" s="50"/>
      <c r="G13" s="15">
        <v>0</v>
      </c>
      <c r="H13" s="15">
        <v>5868100</v>
      </c>
      <c r="I13" s="15">
        <v>5868102.0599999996</v>
      </c>
    </row>
    <row r="14" spans="1:9" s="34" customFormat="1" ht="69">
      <c r="A14" s="50" t="s">
        <v>7</v>
      </c>
      <c r="B14" s="50" t="s">
        <v>8</v>
      </c>
      <c r="C14" s="50" t="s">
        <v>13</v>
      </c>
      <c r="D14" s="69" t="s">
        <v>247</v>
      </c>
      <c r="E14" s="50"/>
      <c r="F14" s="50"/>
      <c r="G14" s="15">
        <v>136338000</v>
      </c>
      <c r="H14" s="15">
        <v>145182000</v>
      </c>
      <c r="I14" s="15">
        <v>138022771.47999999</v>
      </c>
    </row>
    <row r="15" spans="1:9" s="34" customFormat="1" ht="41.4">
      <c r="A15" s="50" t="s">
        <v>7</v>
      </c>
      <c r="B15" s="50" t="s">
        <v>8</v>
      </c>
      <c r="C15" s="50" t="s">
        <v>14</v>
      </c>
      <c r="D15" s="69" t="s">
        <v>248</v>
      </c>
      <c r="E15" s="50"/>
      <c r="F15" s="50"/>
      <c r="G15" s="15">
        <v>11653000</v>
      </c>
      <c r="H15" s="15">
        <v>11653000</v>
      </c>
      <c r="I15" s="15">
        <v>11653000</v>
      </c>
    </row>
    <row r="16" spans="1:9" s="34" customFormat="1" ht="55.2">
      <c r="A16" s="50" t="s">
        <v>7</v>
      </c>
      <c r="B16" s="50" t="s">
        <v>8</v>
      </c>
      <c r="C16" s="50" t="s">
        <v>15</v>
      </c>
      <c r="D16" s="69" t="s">
        <v>249</v>
      </c>
      <c r="E16" s="50"/>
      <c r="F16" s="50"/>
      <c r="G16" s="15">
        <v>66818000</v>
      </c>
      <c r="H16" s="15">
        <v>83896000</v>
      </c>
      <c r="I16" s="15">
        <v>83896000</v>
      </c>
    </row>
    <row r="17" spans="1:9" s="34" customFormat="1" ht="41.4">
      <c r="A17" s="50" t="s">
        <v>7</v>
      </c>
      <c r="B17" s="50" t="s">
        <v>8</v>
      </c>
      <c r="C17" s="50" t="s">
        <v>16</v>
      </c>
      <c r="D17" s="69" t="s">
        <v>250</v>
      </c>
      <c r="E17" s="50"/>
      <c r="F17" s="50"/>
      <c r="G17" s="15">
        <v>200000</v>
      </c>
      <c r="H17" s="15">
        <v>200000</v>
      </c>
      <c r="I17" s="15">
        <v>142464.42000000001</v>
      </c>
    </row>
    <row r="18" spans="1:9" s="34" customFormat="1" ht="41.4">
      <c r="A18" s="50" t="s">
        <v>7</v>
      </c>
      <c r="B18" s="50" t="s">
        <v>8</v>
      </c>
      <c r="C18" s="50" t="s">
        <v>17</v>
      </c>
      <c r="D18" s="69" t="s">
        <v>251</v>
      </c>
      <c r="E18" s="50"/>
      <c r="F18" s="50"/>
      <c r="G18" s="15">
        <v>900000</v>
      </c>
      <c r="H18" s="15">
        <v>1900000</v>
      </c>
      <c r="I18" s="15">
        <v>2293162.92</v>
      </c>
    </row>
    <row r="19" spans="1:9" s="34" customFormat="1" ht="46.5" customHeight="1">
      <c r="A19" s="50" t="s">
        <v>7</v>
      </c>
      <c r="B19" s="50" t="s">
        <v>8</v>
      </c>
      <c r="C19" s="50" t="s">
        <v>18</v>
      </c>
      <c r="D19" s="69" t="s">
        <v>252</v>
      </c>
      <c r="E19" s="50"/>
      <c r="F19" s="50"/>
      <c r="G19" s="15">
        <v>100000</v>
      </c>
      <c r="H19" s="15">
        <v>460000</v>
      </c>
      <c r="I19" s="15">
        <v>570070.31000000006</v>
      </c>
    </row>
    <row r="20" spans="1:9" s="34" customFormat="1" ht="14.4" customHeight="1">
      <c r="A20" s="50" t="s">
        <v>7</v>
      </c>
      <c r="B20" s="50" t="s">
        <v>8</v>
      </c>
      <c r="C20" s="50">
        <v>300501</v>
      </c>
      <c r="D20" s="69" t="s">
        <v>253</v>
      </c>
      <c r="E20" s="50"/>
      <c r="F20" s="50"/>
      <c r="G20" s="15">
        <v>1200000</v>
      </c>
      <c r="H20" s="15">
        <v>1200000</v>
      </c>
      <c r="I20" s="15">
        <v>1150961.31</v>
      </c>
    </row>
    <row r="21" spans="1:9" s="34" customFormat="1" ht="41.4">
      <c r="A21" s="50" t="s">
        <v>7</v>
      </c>
      <c r="B21" s="50" t="s">
        <v>8</v>
      </c>
      <c r="C21" s="50" t="s">
        <v>19</v>
      </c>
      <c r="D21" s="69" t="s">
        <v>254</v>
      </c>
      <c r="E21" s="50"/>
      <c r="F21" s="50"/>
      <c r="G21" s="15">
        <v>100000</v>
      </c>
      <c r="H21" s="15">
        <v>100000</v>
      </c>
      <c r="I21" s="15">
        <v>101703.11</v>
      </c>
    </row>
    <row r="22" spans="1:9" s="34" customFormat="1" ht="14.4" customHeight="1">
      <c r="A22" s="50" t="s">
        <v>7</v>
      </c>
      <c r="B22" s="50" t="s">
        <v>8</v>
      </c>
      <c r="C22" s="50" t="s">
        <v>20</v>
      </c>
      <c r="D22" s="50" t="s">
        <v>21</v>
      </c>
      <c r="E22" s="50"/>
      <c r="F22" s="50"/>
      <c r="G22" s="15">
        <v>0</v>
      </c>
      <c r="H22" s="15">
        <v>0</v>
      </c>
      <c r="I22" s="15">
        <v>0</v>
      </c>
    </row>
    <row r="23" spans="1:9" s="34" customFormat="1" ht="27.6" customHeight="1">
      <c r="A23" s="50" t="s">
        <v>7</v>
      </c>
      <c r="B23" s="50" t="s">
        <v>8</v>
      </c>
      <c r="C23" s="50">
        <v>331300</v>
      </c>
      <c r="D23" s="69" t="s">
        <v>255</v>
      </c>
      <c r="E23" s="50"/>
      <c r="F23" s="50"/>
      <c r="G23" s="15">
        <v>2499000</v>
      </c>
      <c r="H23" s="15">
        <v>2499000</v>
      </c>
      <c r="I23" s="15">
        <v>2365687</v>
      </c>
    </row>
    <row r="24" spans="1:9" s="34" customFormat="1" ht="14.4" customHeight="1">
      <c r="A24" s="50" t="s">
        <v>7</v>
      </c>
      <c r="B24" s="50" t="s">
        <v>8</v>
      </c>
      <c r="C24" s="50">
        <v>332600</v>
      </c>
      <c r="D24" s="69" t="s">
        <v>256</v>
      </c>
      <c r="E24" s="50"/>
      <c r="F24" s="50"/>
      <c r="G24" s="15">
        <v>0</v>
      </c>
      <c r="H24" s="15">
        <v>20240</v>
      </c>
      <c r="I24" s="15">
        <v>26834.82</v>
      </c>
    </row>
    <row r="25" spans="1:9" s="34" customFormat="1" ht="41.4">
      <c r="A25" s="50" t="s">
        <v>7</v>
      </c>
      <c r="B25" s="50" t="s">
        <v>8</v>
      </c>
      <c r="C25" s="50" t="s">
        <v>22</v>
      </c>
      <c r="D25" s="69" t="s">
        <v>257</v>
      </c>
      <c r="E25" s="50"/>
      <c r="F25" s="50"/>
      <c r="G25" s="15">
        <v>1000</v>
      </c>
      <c r="H25" s="15">
        <v>1000</v>
      </c>
      <c r="I25" s="15">
        <v>0</v>
      </c>
    </row>
    <row r="26" spans="1:9" s="34" customFormat="1" ht="41.4">
      <c r="A26" s="50" t="s">
        <v>7</v>
      </c>
      <c r="B26" s="50" t="s">
        <v>8</v>
      </c>
      <c r="C26" s="50">
        <v>332800</v>
      </c>
      <c r="D26" s="69" t="s">
        <v>438</v>
      </c>
      <c r="E26" s="50"/>
      <c r="F26" s="50"/>
      <c r="G26" s="15">
        <v>0</v>
      </c>
      <c r="H26" s="15">
        <v>0</v>
      </c>
      <c r="I26" s="15">
        <v>250</v>
      </c>
    </row>
    <row r="27" spans="1:9" s="34" customFormat="1" ht="41.4">
      <c r="A27" s="50" t="s">
        <v>7</v>
      </c>
      <c r="B27" s="50" t="s">
        <v>8</v>
      </c>
      <c r="C27" s="50">
        <v>335000</v>
      </c>
      <c r="D27" s="69" t="s">
        <v>437</v>
      </c>
      <c r="E27" s="50"/>
      <c r="F27" s="50"/>
      <c r="G27" s="15">
        <v>0</v>
      </c>
      <c r="H27" s="15">
        <v>40000</v>
      </c>
      <c r="I27" s="15">
        <v>52300.67</v>
      </c>
    </row>
    <row r="28" spans="1:9" s="34" customFormat="1" ht="27.6" customHeight="1">
      <c r="A28" s="50" t="s">
        <v>7</v>
      </c>
      <c r="B28" s="50" t="s">
        <v>8</v>
      </c>
      <c r="C28" s="50" t="s">
        <v>23</v>
      </c>
      <c r="D28" s="69" t="s">
        <v>258</v>
      </c>
      <c r="E28" s="50"/>
      <c r="F28" s="50"/>
      <c r="G28" s="15">
        <v>0</v>
      </c>
      <c r="H28" s="15">
        <v>0</v>
      </c>
      <c r="I28" s="15">
        <v>0</v>
      </c>
    </row>
    <row r="29" spans="1:9" s="34" customFormat="1" ht="27.6" customHeight="1">
      <c r="A29" s="50" t="s">
        <v>7</v>
      </c>
      <c r="B29" s="50" t="s">
        <v>8</v>
      </c>
      <c r="C29" s="50">
        <v>360500</v>
      </c>
      <c r="D29" s="69" t="s">
        <v>259</v>
      </c>
      <c r="E29" s="50"/>
      <c r="F29" s="50"/>
      <c r="G29" s="15">
        <v>0</v>
      </c>
      <c r="H29" s="15">
        <v>0</v>
      </c>
      <c r="I29" s="15">
        <v>0</v>
      </c>
    </row>
    <row r="30" spans="1:9" s="34" customFormat="1" ht="14.4" customHeight="1">
      <c r="A30" s="50" t="s">
        <v>7</v>
      </c>
      <c r="B30" s="50" t="s">
        <v>8</v>
      </c>
      <c r="C30" s="50">
        <v>365000</v>
      </c>
      <c r="D30" s="50" t="s">
        <v>24</v>
      </c>
      <c r="E30" s="50"/>
      <c r="F30" s="50"/>
      <c r="G30" s="15">
        <v>500000</v>
      </c>
      <c r="H30" s="15">
        <v>2800000</v>
      </c>
      <c r="I30" s="15">
        <v>2928470</v>
      </c>
    </row>
    <row r="31" spans="1:9" s="34" customFormat="1" ht="55.2">
      <c r="A31" s="50" t="s">
        <v>7</v>
      </c>
      <c r="B31" s="50" t="s">
        <v>8</v>
      </c>
      <c r="C31" s="50" t="s">
        <v>25</v>
      </c>
      <c r="D31" s="69" t="s">
        <v>260</v>
      </c>
      <c r="E31" s="50"/>
      <c r="F31" s="50"/>
      <c r="G31" s="15">
        <v>-80538970</v>
      </c>
      <c r="H31" s="15">
        <v>-89027350</v>
      </c>
      <c r="I31" s="15">
        <v>-87843000</v>
      </c>
    </row>
    <row r="32" spans="1:9" s="34" customFormat="1" ht="14.4" customHeight="1">
      <c r="A32" s="50" t="s">
        <v>7</v>
      </c>
      <c r="B32" s="50" t="s">
        <v>8</v>
      </c>
      <c r="C32" s="50">
        <v>375000</v>
      </c>
      <c r="D32" s="50" t="s">
        <v>26</v>
      </c>
      <c r="E32" s="50"/>
      <c r="F32" s="50"/>
      <c r="G32" s="15">
        <v>0</v>
      </c>
      <c r="H32" s="15">
        <v>0</v>
      </c>
      <c r="I32" s="15">
        <v>0</v>
      </c>
    </row>
    <row r="33" spans="1:9" s="34" customFormat="1" ht="82.8">
      <c r="A33" s="50" t="s">
        <v>7</v>
      </c>
      <c r="B33" s="50" t="s">
        <v>8</v>
      </c>
      <c r="C33" s="50">
        <v>400600</v>
      </c>
      <c r="D33" s="69" t="s">
        <v>261</v>
      </c>
      <c r="E33" s="50"/>
      <c r="F33" s="50"/>
      <c r="G33" s="15">
        <v>0</v>
      </c>
      <c r="H33" s="15">
        <v>0</v>
      </c>
      <c r="I33" s="15">
        <v>0</v>
      </c>
    </row>
    <row r="34" spans="1:9" s="34" customFormat="1" ht="27.6" customHeight="1">
      <c r="A34" s="50" t="s">
        <v>7</v>
      </c>
      <c r="B34" s="50" t="s">
        <v>8</v>
      </c>
      <c r="C34" s="50" t="s">
        <v>27</v>
      </c>
      <c r="D34" s="69" t="s">
        <v>262</v>
      </c>
      <c r="E34" s="50"/>
      <c r="F34" s="50"/>
      <c r="G34" s="15">
        <v>7964000</v>
      </c>
      <c r="H34" s="15">
        <v>8780000</v>
      </c>
      <c r="I34" s="15">
        <v>8788344.6799999997</v>
      </c>
    </row>
    <row r="35" spans="1:9" s="34" customFormat="1" ht="27.6" customHeight="1">
      <c r="A35" s="50" t="s">
        <v>7</v>
      </c>
      <c r="B35" s="50" t="s">
        <v>8</v>
      </c>
      <c r="C35" s="50" t="s">
        <v>28</v>
      </c>
      <c r="D35" s="69" t="s">
        <v>263</v>
      </c>
      <c r="E35" s="50"/>
      <c r="F35" s="50"/>
      <c r="G35" s="15">
        <v>0</v>
      </c>
      <c r="H35" s="15">
        <v>0</v>
      </c>
      <c r="I35" s="15">
        <v>0</v>
      </c>
    </row>
    <row r="36" spans="1:9" s="34" customFormat="1" ht="69">
      <c r="A36" s="50" t="s">
        <v>7</v>
      </c>
      <c r="B36" s="50" t="s">
        <v>8</v>
      </c>
      <c r="C36" s="50">
        <v>427300</v>
      </c>
      <c r="D36" s="69" t="s">
        <v>264</v>
      </c>
      <c r="E36" s="50"/>
      <c r="F36" s="50"/>
      <c r="G36" s="15">
        <v>0</v>
      </c>
      <c r="H36" s="15">
        <v>691000</v>
      </c>
      <c r="I36" s="15">
        <v>0</v>
      </c>
    </row>
    <row r="37" spans="1:9" s="34" customFormat="1" ht="27.6" customHeight="1">
      <c r="A37" s="50" t="s">
        <v>7</v>
      </c>
      <c r="B37" s="50" t="s">
        <v>8</v>
      </c>
      <c r="C37" s="50">
        <v>428200</v>
      </c>
      <c r="D37" s="50" t="s">
        <v>29</v>
      </c>
      <c r="E37" s="50"/>
      <c r="F37" s="50"/>
      <c r="G37" s="15">
        <v>0</v>
      </c>
      <c r="H37" s="15">
        <v>0</v>
      </c>
      <c r="I37" s="15">
        <v>0</v>
      </c>
    </row>
    <row r="38" spans="1:9" s="34" customFormat="1" ht="55.2">
      <c r="A38" s="50" t="s">
        <v>7</v>
      </c>
      <c r="B38" s="50" t="s">
        <v>8</v>
      </c>
      <c r="C38" s="50" t="s">
        <v>30</v>
      </c>
      <c r="D38" s="69" t="s">
        <v>265</v>
      </c>
      <c r="E38" s="50"/>
      <c r="F38" s="50"/>
      <c r="G38" s="15">
        <v>3044000</v>
      </c>
      <c r="H38" s="15">
        <v>3044000</v>
      </c>
      <c r="I38" s="15">
        <v>1366485.51</v>
      </c>
    </row>
    <row r="39" spans="1:9" s="34" customFormat="1" ht="41.4">
      <c r="A39" s="50" t="s">
        <v>7</v>
      </c>
      <c r="B39" s="50" t="s">
        <v>8</v>
      </c>
      <c r="C39" s="50">
        <v>432000</v>
      </c>
      <c r="D39" s="69" t="s">
        <v>266</v>
      </c>
      <c r="E39" s="50"/>
      <c r="F39" s="50"/>
      <c r="G39" s="15">
        <v>0</v>
      </c>
      <c r="H39" s="15">
        <v>0</v>
      </c>
      <c r="I39" s="15">
        <v>0</v>
      </c>
    </row>
    <row r="40" spans="1:9" s="34" customFormat="1" ht="55.2">
      <c r="A40" s="50" t="s">
        <v>7</v>
      </c>
      <c r="B40" s="50" t="s">
        <v>8</v>
      </c>
      <c r="C40" s="50">
        <v>433901</v>
      </c>
      <c r="D40" s="69" t="s">
        <v>267</v>
      </c>
      <c r="E40" s="50"/>
      <c r="F40" s="50"/>
      <c r="G40" s="15">
        <v>0</v>
      </c>
      <c r="H40" s="15">
        <v>0</v>
      </c>
      <c r="I40" s="15">
        <v>0</v>
      </c>
    </row>
    <row r="41" spans="1:9" s="34" customFormat="1">
      <c r="A41" s="83" t="s">
        <v>268</v>
      </c>
      <c r="B41" s="84"/>
      <c r="C41" s="84"/>
      <c r="D41" s="84"/>
      <c r="E41" s="84"/>
      <c r="F41" s="84"/>
      <c r="G41" s="10">
        <f>SUM(G11:G40)</f>
        <v>350255030</v>
      </c>
      <c r="H41" s="10">
        <f t="shared" ref="H41:I41" si="0">SUM(H11:H40)</f>
        <v>375978990</v>
      </c>
      <c r="I41" s="10">
        <f t="shared" si="0"/>
        <v>361612400.53000003</v>
      </c>
    </row>
    <row r="42" spans="1:9" s="34" customFormat="1" ht="27.6" customHeight="1">
      <c r="A42" s="50" t="s">
        <v>7</v>
      </c>
      <c r="B42" s="50" t="s">
        <v>8</v>
      </c>
      <c r="C42" s="50" t="s">
        <v>31</v>
      </c>
      <c r="D42" s="69" t="s">
        <v>269</v>
      </c>
      <c r="E42" s="50"/>
      <c r="F42" s="50"/>
      <c r="G42" s="15">
        <v>80538970</v>
      </c>
      <c r="H42" s="15">
        <v>89027350</v>
      </c>
      <c r="I42" s="15">
        <v>87843000</v>
      </c>
    </row>
    <row r="43" spans="1:9" s="34" customFormat="1" ht="41.4">
      <c r="A43" s="50" t="s">
        <v>7</v>
      </c>
      <c r="B43" s="50" t="s">
        <v>8</v>
      </c>
      <c r="C43" s="50">
        <v>370500</v>
      </c>
      <c r="D43" s="50" t="s">
        <v>32</v>
      </c>
      <c r="E43" s="50"/>
      <c r="F43" s="50"/>
      <c r="G43" s="15">
        <v>0</v>
      </c>
      <c r="H43" s="15">
        <v>0</v>
      </c>
      <c r="I43" s="15">
        <v>0</v>
      </c>
    </row>
    <row r="44" spans="1:9" s="34" customFormat="1" ht="27.6" customHeight="1">
      <c r="A44" s="50" t="s">
        <v>7</v>
      </c>
      <c r="B44" s="50" t="s">
        <v>8</v>
      </c>
      <c r="C44" s="50">
        <v>390100</v>
      </c>
      <c r="D44" s="69" t="s">
        <v>270</v>
      </c>
      <c r="E44" s="79"/>
      <c r="F44" s="79"/>
      <c r="G44" s="46">
        <v>0</v>
      </c>
      <c r="H44" s="46">
        <v>0</v>
      </c>
      <c r="I44" s="15">
        <v>2603.7600000000002</v>
      </c>
    </row>
    <row r="45" spans="1:9" s="34" customFormat="1" ht="82.8">
      <c r="A45" s="50" t="s">
        <v>7</v>
      </c>
      <c r="B45" s="50" t="s">
        <v>8</v>
      </c>
      <c r="C45" s="50" t="s">
        <v>33</v>
      </c>
      <c r="D45" s="69" t="s">
        <v>271</v>
      </c>
      <c r="E45" s="50"/>
      <c r="F45" s="50"/>
      <c r="G45" s="15">
        <v>3389400</v>
      </c>
      <c r="H45" s="15">
        <v>3389400</v>
      </c>
      <c r="I45" s="15">
        <v>0</v>
      </c>
    </row>
    <row r="46" spans="1:9" s="34" customFormat="1" ht="55.2">
      <c r="A46" s="50" t="s">
        <v>7</v>
      </c>
      <c r="B46" s="50" t="s">
        <v>8</v>
      </c>
      <c r="C46" s="50">
        <v>421602</v>
      </c>
      <c r="D46" s="69" t="s">
        <v>272</v>
      </c>
      <c r="E46" s="50"/>
      <c r="F46" s="50"/>
      <c r="G46" s="15">
        <v>0</v>
      </c>
      <c r="H46" s="15">
        <v>0</v>
      </c>
      <c r="I46" s="15">
        <v>0</v>
      </c>
    </row>
    <row r="47" spans="1:9" s="34" customFormat="1" ht="69">
      <c r="A47" s="50" t="s">
        <v>7</v>
      </c>
      <c r="B47" s="50" t="s">
        <v>8</v>
      </c>
      <c r="C47" s="50">
        <v>425102</v>
      </c>
      <c r="D47" s="69" t="s">
        <v>273</v>
      </c>
      <c r="E47" s="50"/>
      <c r="F47" s="50"/>
      <c r="G47" s="15">
        <v>0</v>
      </c>
      <c r="H47" s="15">
        <v>0</v>
      </c>
      <c r="I47" s="15">
        <v>0</v>
      </c>
    </row>
    <row r="48" spans="1:9" s="34" customFormat="1" ht="27.6" customHeight="1">
      <c r="A48" s="50" t="s">
        <v>7</v>
      </c>
      <c r="B48" s="50" t="s">
        <v>8</v>
      </c>
      <c r="C48" s="50">
        <v>426500</v>
      </c>
      <c r="D48" s="69" t="s">
        <v>274</v>
      </c>
      <c r="E48" s="50"/>
      <c r="F48" s="50"/>
      <c r="G48" s="15">
        <v>557000</v>
      </c>
      <c r="H48" s="15">
        <v>557000</v>
      </c>
      <c r="I48" s="15">
        <v>556927</v>
      </c>
    </row>
    <row r="49" spans="1:9" s="34" customFormat="1" ht="96.6">
      <c r="A49" s="50" t="s">
        <v>7</v>
      </c>
      <c r="B49" s="50" t="s">
        <v>8</v>
      </c>
      <c r="C49" s="50" t="s">
        <v>34</v>
      </c>
      <c r="D49" s="69" t="s">
        <v>275</v>
      </c>
      <c r="E49" s="50"/>
      <c r="F49" s="50"/>
      <c r="G49" s="15">
        <v>0</v>
      </c>
      <c r="H49" s="15">
        <v>0</v>
      </c>
      <c r="I49" s="15">
        <v>-11933.93</v>
      </c>
    </row>
    <row r="50" spans="1:9" s="34" customFormat="1" ht="55.2">
      <c r="A50" s="50" t="s">
        <v>7</v>
      </c>
      <c r="B50" s="50" t="s">
        <v>8</v>
      </c>
      <c r="C50" s="50">
        <v>428700</v>
      </c>
      <c r="D50" s="69" t="s">
        <v>276</v>
      </c>
      <c r="E50" s="50"/>
      <c r="F50" s="50"/>
      <c r="G50" s="15">
        <v>97784000</v>
      </c>
      <c r="H50" s="15">
        <v>97784000</v>
      </c>
      <c r="I50" s="15">
        <v>93056646.870000005</v>
      </c>
    </row>
    <row r="51" spans="1:9" s="34" customFormat="1" ht="27.6" customHeight="1">
      <c r="A51" s="50" t="s">
        <v>7</v>
      </c>
      <c r="B51" s="50" t="s">
        <v>8</v>
      </c>
      <c r="C51" s="50">
        <v>428801</v>
      </c>
      <c r="D51" s="50" t="s">
        <v>35</v>
      </c>
      <c r="E51" s="50"/>
      <c r="F51" s="50"/>
      <c r="G51" s="15">
        <v>161998350</v>
      </c>
      <c r="H51" s="15">
        <v>181913040</v>
      </c>
      <c r="I51" s="15">
        <v>45291735.530000001</v>
      </c>
    </row>
    <row r="52" spans="1:9" s="34" customFormat="1" ht="14.4" customHeight="1">
      <c r="A52" s="50" t="s">
        <v>7</v>
      </c>
      <c r="B52" s="50" t="s">
        <v>8</v>
      </c>
      <c r="C52" s="50">
        <v>428803</v>
      </c>
      <c r="D52" s="50" t="s">
        <v>36</v>
      </c>
      <c r="E52" s="50"/>
      <c r="F52" s="50"/>
      <c r="G52" s="15">
        <v>30598310</v>
      </c>
      <c r="H52" s="15">
        <v>34335070</v>
      </c>
      <c r="I52" s="15">
        <v>8611946.6300000008</v>
      </c>
    </row>
    <row r="53" spans="1:9" s="34" customFormat="1" ht="27.6" customHeight="1">
      <c r="A53" s="50" t="s">
        <v>7</v>
      </c>
      <c r="B53" s="50" t="s">
        <v>8</v>
      </c>
      <c r="C53" s="50">
        <v>428901</v>
      </c>
      <c r="D53" s="69" t="s">
        <v>277</v>
      </c>
      <c r="E53" s="50"/>
      <c r="F53" s="50"/>
      <c r="G53" s="15">
        <v>15877040</v>
      </c>
      <c r="H53" s="15">
        <v>0</v>
      </c>
      <c r="I53" s="15">
        <v>0</v>
      </c>
    </row>
    <row r="54" spans="1:9" s="34" customFormat="1" ht="14.4" customHeight="1">
      <c r="A54" s="50" t="s">
        <v>7</v>
      </c>
      <c r="B54" s="50" t="s">
        <v>8</v>
      </c>
      <c r="C54" s="50">
        <v>428903</v>
      </c>
      <c r="D54" s="50" t="s">
        <v>36</v>
      </c>
      <c r="E54" s="50"/>
      <c r="F54" s="50"/>
      <c r="G54" s="15">
        <v>2969600</v>
      </c>
      <c r="H54" s="15">
        <v>0</v>
      </c>
      <c r="I54" s="15">
        <v>0</v>
      </c>
    </row>
    <row r="55" spans="1:9" s="34" customFormat="1" ht="96.6">
      <c r="A55" s="50" t="s">
        <v>7</v>
      </c>
      <c r="B55" s="50" t="s">
        <v>8</v>
      </c>
      <c r="C55" s="50">
        <v>429303</v>
      </c>
      <c r="D55" s="69" t="s">
        <v>278</v>
      </c>
      <c r="E55" s="50"/>
      <c r="F55" s="50"/>
      <c r="G55" s="15">
        <v>3678720</v>
      </c>
      <c r="H55" s="15">
        <v>3678720</v>
      </c>
      <c r="I55" s="15">
        <v>0</v>
      </c>
    </row>
    <row r="56" spans="1:9" s="34" customFormat="1" ht="78" customHeight="1">
      <c r="A56" s="50" t="s">
        <v>7</v>
      </c>
      <c r="B56" s="50" t="s">
        <v>8</v>
      </c>
      <c r="C56" s="50">
        <v>434400</v>
      </c>
      <c r="D56" s="69" t="s">
        <v>279</v>
      </c>
      <c r="E56" s="50"/>
      <c r="F56" s="50"/>
      <c r="G56" s="15">
        <v>0</v>
      </c>
      <c r="H56" s="15">
        <v>6072690</v>
      </c>
      <c r="I56" s="15">
        <v>6072691.2300000004</v>
      </c>
    </row>
    <row r="57" spans="1:9" s="34" customFormat="1" ht="30.75" customHeight="1">
      <c r="A57" s="50" t="s">
        <v>7</v>
      </c>
      <c r="B57" s="50" t="s">
        <v>8</v>
      </c>
      <c r="C57" s="50">
        <v>434901</v>
      </c>
      <c r="D57" s="50" t="s">
        <v>35</v>
      </c>
      <c r="E57" s="50"/>
      <c r="F57" s="50"/>
      <c r="G57" s="15">
        <v>1777560</v>
      </c>
      <c r="H57" s="15">
        <v>1777560</v>
      </c>
      <c r="I57" s="15">
        <v>414164.88</v>
      </c>
    </row>
    <row r="58" spans="1:9" s="34" customFormat="1" ht="30.75" customHeight="1">
      <c r="A58" s="50" t="s">
        <v>7</v>
      </c>
      <c r="B58" s="50" t="s">
        <v>8</v>
      </c>
      <c r="C58" s="50">
        <v>434903</v>
      </c>
      <c r="D58" s="50" t="s">
        <v>37</v>
      </c>
      <c r="E58" s="50"/>
      <c r="F58" s="50"/>
      <c r="G58" s="15">
        <v>337740</v>
      </c>
      <c r="H58" s="15">
        <v>337740</v>
      </c>
      <c r="I58" s="15">
        <v>79730.350000000006</v>
      </c>
    </row>
    <row r="59" spans="1:9" s="34" customFormat="1" ht="27.6" customHeight="1">
      <c r="A59" s="50" t="s">
        <v>7</v>
      </c>
      <c r="B59" s="50" t="s">
        <v>8</v>
      </c>
      <c r="C59" s="50" t="s">
        <v>38</v>
      </c>
      <c r="D59" s="69" t="s">
        <v>280</v>
      </c>
      <c r="E59" s="50"/>
      <c r="F59" s="50"/>
      <c r="G59" s="15">
        <v>0</v>
      </c>
      <c r="H59" s="15">
        <v>0</v>
      </c>
      <c r="I59" s="15">
        <v>0</v>
      </c>
    </row>
    <row r="60" spans="1:9" s="34" customFormat="1" ht="27.6" customHeight="1">
      <c r="A60" s="50" t="s">
        <v>7</v>
      </c>
      <c r="B60" s="50" t="s">
        <v>8</v>
      </c>
      <c r="C60" s="50">
        <v>454801</v>
      </c>
      <c r="D60" s="69" t="s">
        <v>281</v>
      </c>
      <c r="E60" s="50"/>
      <c r="F60" s="50"/>
      <c r="G60" s="15">
        <v>110000</v>
      </c>
      <c r="H60" s="15">
        <v>110000</v>
      </c>
      <c r="I60" s="15">
        <v>88460</v>
      </c>
    </row>
    <row r="61" spans="1:9" s="34" customFormat="1" ht="27.6" customHeight="1">
      <c r="A61" s="50" t="s">
        <v>7</v>
      </c>
      <c r="B61" s="50" t="s">
        <v>8</v>
      </c>
      <c r="C61" s="50">
        <v>454802</v>
      </c>
      <c r="D61" s="69" t="s">
        <v>280</v>
      </c>
      <c r="E61" s="50"/>
      <c r="F61" s="50"/>
      <c r="G61" s="15">
        <v>118000</v>
      </c>
      <c r="H61" s="15">
        <v>118000</v>
      </c>
      <c r="I61" s="15">
        <v>119220.4</v>
      </c>
    </row>
    <row r="62" spans="1:9" s="34" customFormat="1" ht="27.6" customHeight="1">
      <c r="A62" s="50" t="s">
        <v>7</v>
      </c>
      <c r="B62" s="50" t="s">
        <v>8</v>
      </c>
      <c r="C62" s="50">
        <v>454803</v>
      </c>
      <c r="D62" s="69" t="s">
        <v>283</v>
      </c>
      <c r="E62" s="50"/>
      <c r="F62" s="50"/>
      <c r="G62" s="15">
        <v>1700000</v>
      </c>
      <c r="H62" s="15">
        <v>1700000</v>
      </c>
      <c r="I62" s="15">
        <v>0</v>
      </c>
    </row>
    <row r="63" spans="1:9" s="34" customFormat="1" ht="27.6" customHeight="1">
      <c r="A63" s="50" t="s">
        <v>7</v>
      </c>
      <c r="B63" s="50" t="s">
        <v>8</v>
      </c>
      <c r="C63" s="50">
        <v>455001</v>
      </c>
      <c r="D63" s="69" t="s">
        <v>281</v>
      </c>
      <c r="E63" s="50"/>
      <c r="F63" s="50"/>
      <c r="G63" s="15">
        <v>13187900</v>
      </c>
      <c r="H63" s="15">
        <v>13187900</v>
      </c>
      <c r="I63" s="15">
        <v>0</v>
      </c>
    </row>
    <row r="64" spans="1:9" s="34" customFormat="1" ht="69">
      <c r="A64" s="50" t="s">
        <v>7</v>
      </c>
      <c r="B64" s="50" t="s">
        <v>8</v>
      </c>
      <c r="C64" s="50" t="s">
        <v>39</v>
      </c>
      <c r="D64" s="69" t="s">
        <v>282</v>
      </c>
      <c r="E64" s="50"/>
      <c r="F64" s="50"/>
      <c r="G64" s="15">
        <v>0</v>
      </c>
      <c r="H64" s="15">
        <v>0</v>
      </c>
      <c r="I64" s="15">
        <v>0</v>
      </c>
    </row>
    <row r="65" spans="1:9" s="34" customFormat="1" ht="31.5" customHeight="1">
      <c r="A65" s="50" t="s">
        <v>7</v>
      </c>
      <c r="B65" s="50" t="s">
        <v>8</v>
      </c>
      <c r="C65" s="50" t="s">
        <v>40</v>
      </c>
      <c r="D65" s="69" t="s">
        <v>281</v>
      </c>
      <c r="E65" s="50"/>
      <c r="F65" s="50"/>
      <c r="G65" s="15">
        <v>0</v>
      </c>
      <c r="H65" s="15">
        <v>0</v>
      </c>
      <c r="I65" s="15">
        <v>0</v>
      </c>
    </row>
    <row r="66" spans="1:9" s="34" customFormat="1" ht="27.6" customHeight="1">
      <c r="A66" s="50" t="s">
        <v>7</v>
      </c>
      <c r="B66" s="50" t="s">
        <v>8</v>
      </c>
      <c r="C66" s="50" t="s">
        <v>41</v>
      </c>
      <c r="D66" s="69" t="s">
        <v>280</v>
      </c>
      <c r="E66" s="50"/>
      <c r="F66" s="50"/>
      <c r="G66" s="15">
        <v>0</v>
      </c>
      <c r="H66" s="15">
        <v>0</v>
      </c>
      <c r="I66" s="15">
        <v>-73893.62</v>
      </c>
    </row>
    <row r="67" spans="1:9" s="34" customFormat="1" ht="14.4" customHeight="1">
      <c r="A67" s="50" t="s">
        <v>7</v>
      </c>
      <c r="B67" s="50" t="s">
        <v>8</v>
      </c>
      <c r="C67" s="50">
        <v>480103</v>
      </c>
      <c r="D67" s="69" t="s">
        <v>283</v>
      </c>
      <c r="E67" s="50"/>
      <c r="F67" s="50"/>
      <c r="G67" s="15">
        <v>0</v>
      </c>
      <c r="H67" s="15">
        <v>0</v>
      </c>
      <c r="I67" s="15">
        <v>0</v>
      </c>
    </row>
    <row r="68" spans="1:9" s="34" customFormat="1" ht="27.6" customHeight="1">
      <c r="A68" s="50" t="s">
        <v>7</v>
      </c>
      <c r="B68" s="50" t="s">
        <v>8</v>
      </c>
      <c r="C68" s="50" t="s">
        <v>42</v>
      </c>
      <c r="D68" s="69" t="s">
        <v>281</v>
      </c>
      <c r="E68" s="50"/>
      <c r="F68" s="50"/>
      <c r="G68" s="15">
        <v>0</v>
      </c>
      <c r="H68" s="15">
        <v>0</v>
      </c>
      <c r="I68" s="15">
        <v>0</v>
      </c>
    </row>
    <row r="69" spans="1:9" s="34" customFormat="1" ht="27.6" customHeight="1">
      <c r="A69" s="50" t="s">
        <v>7</v>
      </c>
      <c r="B69" s="50" t="s">
        <v>8</v>
      </c>
      <c r="C69" s="50" t="s">
        <v>43</v>
      </c>
      <c r="D69" s="69" t="s">
        <v>280</v>
      </c>
      <c r="E69" s="50"/>
      <c r="F69" s="50"/>
      <c r="G69" s="15">
        <v>0</v>
      </c>
      <c r="H69" s="15">
        <v>0</v>
      </c>
      <c r="I69" s="15">
        <v>-3939.13</v>
      </c>
    </row>
    <row r="70" spans="1:9" s="34" customFormat="1" ht="14.4" customHeight="1">
      <c r="A70" s="50" t="s">
        <v>7</v>
      </c>
      <c r="B70" s="50" t="s">
        <v>8</v>
      </c>
      <c r="C70" s="50" t="s">
        <v>44</v>
      </c>
      <c r="D70" s="69" t="s">
        <v>283</v>
      </c>
      <c r="E70" s="50"/>
      <c r="F70" s="50"/>
      <c r="G70" s="15">
        <v>0</v>
      </c>
      <c r="H70" s="15">
        <v>0</v>
      </c>
      <c r="I70" s="15">
        <v>0</v>
      </c>
    </row>
    <row r="71" spans="1:9" s="34" customFormat="1" ht="30.75" customHeight="1">
      <c r="A71" s="50" t="s">
        <v>7</v>
      </c>
      <c r="B71" s="50" t="s">
        <v>8</v>
      </c>
      <c r="C71" s="50">
        <v>480301</v>
      </c>
      <c r="D71" s="69" t="s">
        <v>281</v>
      </c>
      <c r="E71" s="50"/>
      <c r="F71" s="50"/>
      <c r="G71" s="15">
        <v>0</v>
      </c>
      <c r="H71" s="15">
        <v>0</v>
      </c>
      <c r="I71" s="15">
        <v>0</v>
      </c>
    </row>
    <row r="72" spans="1:9" s="34" customFormat="1" ht="30.75" customHeight="1">
      <c r="A72" s="50" t="s">
        <v>7</v>
      </c>
      <c r="B72" s="50" t="s">
        <v>8</v>
      </c>
      <c r="C72" s="50">
        <v>480302</v>
      </c>
      <c r="D72" s="69" t="s">
        <v>280</v>
      </c>
      <c r="E72" s="50"/>
      <c r="F72" s="50"/>
      <c r="G72" s="15">
        <v>0</v>
      </c>
      <c r="H72" s="15">
        <v>0</v>
      </c>
      <c r="I72" s="15">
        <v>0</v>
      </c>
    </row>
    <row r="73" spans="1:9" s="34" customFormat="1">
      <c r="A73" s="83" t="s">
        <v>284</v>
      </c>
      <c r="B73" s="84"/>
      <c r="C73" s="84"/>
      <c r="D73" s="84"/>
      <c r="E73" s="84"/>
      <c r="F73" s="84"/>
      <c r="G73" s="10">
        <f>SUM(G42:G72)</f>
        <v>414622590</v>
      </c>
      <c r="H73" s="10">
        <f>SUM(H42:H72)</f>
        <v>433988470</v>
      </c>
      <c r="I73" s="10">
        <f>SUM(I42:I72)</f>
        <v>242047359.96999997</v>
      </c>
    </row>
    <row r="74" spans="1:9" s="34" customFormat="1">
      <c r="A74" s="99" t="s">
        <v>45</v>
      </c>
      <c r="B74" s="99"/>
      <c r="C74" s="99"/>
      <c r="D74" s="99"/>
      <c r="E74" s="99"/>
      <c r="F74" s="99"/>
      <c r="G74" s="20">
        <f>G41+G73</f>
        <v>764877620</v>
      </c>
      <c r="H74" s="20">
        <f>H41+H73</f>
        <v>809967460</v>
      </c>
      <c r="I74" s="20">
        <f>I41+I73</f>
        <v>603659760.5</v>
      </c>
    </row>
    <row r="75" spans="1:9" s="34" customFormat="1" ht="27.75" customHeight="1">
      <c r="A75" s="50" t="s">
        <v>400</v>
      </c>
      <c r="B75" s="50" t="s">
        <v>8</v>
      </c>
      <c r="C75" s="50" t="s">
        <v>46</v>
      </c>
      <c r="D75" s="69" t="s">
        <v>285</v>
      </c>
      <c r="E75" s="50" t="s">
        <v>47</v>
      </c>
      <c r="F75" s="50" t="s">
        <v>317</v>
      </c>
      <c r="G75" s="15">
        <v>34477000</v>
      </c>
      <c r="H75" s="15">
        <v>31527000</v>
      </c>
      <c r="I75" s="15">
        <v>30902767</v>
      </c>
    </row>
    <row r="76" spans="1:9" s="34" customFormat="1" ht="27.6" customHeight="1">
      <c r="A76" s="50" t="s">
        <v>400</v>
      </c>
      <c r="B76" s="50" t="s">
        <v>8</v>
      </c>
      <c r="C76" s="50" t="s">
        <v>46</v>
      </c>
      <c r="D76" s="69" t="s">
        <v>285</v>
      </c>
      <c r="E76" s="50" t="s">
        <v>48</v>
      </c>
      <c r="F76" s="50" t="s">
        <v>318</v>
      </c>
      <c r="G76" s="15">
        <v>2000000</v>
      </c>
      <c r="H76" s="15">
        <v>1420000</v>
      </c>
      <c r="I76" s="15">
        <v>1378052</v>
      </c>
    </row>
    <row r="77" spans="1:9" s="34" customFormat="1" ht="30.75" customHeight="1">
      <c r="A77" s="50" t="s">
        <v>400</v>
      </c>
      <c r="B77" s="50" t="s">
        <v>8</v>
      </c>
      <c r="C77" s="50" t="s">
        <v>46</v>
      </c>
      <c r="D77" s="69" t="s">
        <v>285</v>
      </c>
      <c r="E77" s="50" t="s">
        <v>49</v>
      </c>
      <c r="F77" s="50" t="s">
        <v>50</v>
      </c>
      <c r="G77" s="15">
        <v>80000</v>
      </c>
      <c r="H77" s="15">
        <v>80000</v>
      </c>
      <c r="I77" s="15">
        <v>35638.06</v>
      </c>
    </row>
    <row r="78" spans="1:9" s="34" customFormat="1" ht="29.25" customHeight="1">
      <c r="A78" s="50" t="s">
        <v>400</v>
      </c>
      <c r="B78" s="50" t="s">
        <v>8</v>
      </c>
      <c r="C78" s="50" t="s">
        <v>46</v>
      </c>
      <c r="D78" s="69" t="s">
        <v>285</v>
      </c>
      <c r="E78" s="50">
        <v>100114</v>
      </c>
      <c r="F78" s="50" t="s">
        <v>319</v>
      </c>
      <c r="G78" s="15">
        <v>10000</v>
      </c>
      <c r="H78" s="15">
        <v>10000</v>
      </c>
      <c r="I78" s="15">
        <v>0</v>
      </c>
    </row>
    <row r="79" spans="1:9" s="34" customFormat="1" ht="32.25" customHeight="1">
      <c r="A79" s="50" t="s">
        <v>400</v>
      </c>
      <c r="B79" s="50" t="s">
        <v>8</v>
      </c>
      <c r="C79" s="50" t="s">
        <v>46</v>
      </c>
      <c r="D79" s="69" t="s">
        <v>285</v>
      </c>
      <c r="E79" s="50">
        <v>100117</v>
      </c>
      <c r="F79" s="50" t="s">
        <v>320</v>
      </c>
      <c r="G79" s="15">
        <v>600000</v>
      </c>
      <c r="H79" s="15">
        <v>530000</v>
      </c>
      <c r="I79" s="15">
        <v>467906</v>
      </c>
    </row>
    <row r="80" spans="1:9" s="34" customFormat="1" ht="27.6" customHeight="1">
      <c r="A80" s="50" t="s">
        <v>400</v>
      </c>
      <c r="B80" s="50" t="s">
        <v>8</v>
      </c>
      <c r="C80" s="50" t="s">
        <v>46</v>
      </c>
      <c r="D80" s="69" t="s">
        <v>285</v>
      </c>
      <c r="E80" s="50" t="s">
        <v>51</v>
      </c>
      <c r="F80" s="50" t="s">
        <v>321</v>
      </c>
      <c r="G80" s="15">
        <v>450000</v>
      </c>
      <c r="H80" s="15">
        <v>350000</v>
      </c>
      <c r="I80" s="15">
        <v>307888</v>
      </c>
    </row>
    <row r="81" spans="1:9" s="34" customFormat="1" ht="14.4" customHeight="1">
      <c r="A81" s="50" t="s">
        <v>400</v>
      </c>
      <c r="B81" s="50" t="s">
        <v>8</v>
      </c>
      <c r="C81" s="50" t="s">
        <v>46</v>
      </c>
      <c r="D81" s="69" t="s">
        <v>285</v>
      </c>
      <c r="E81" s="50" t="s">
        <v>52</v>
      </c>
      <c r="F81" s="50" t="s">
        <v>322</v>
      </c>
      <c r="G81" s="15">
        <v>160000</v>
      </c>
      <c r="H81" s="15">
        <v>75000</v>
      </c>
      <c r="I81" s="15">
        <v>67200</v>
      </c>
    </row>
    <row r="82" spans="1:9" s="34" customFormat="1" ht="27.6" customHeight="1">
      <c r="A82" s="50" t="s">
        <v>400</v>
      </c>
      <c r="B82" s="50" t="s">
        <v>8</v>
      </c>
      <c r="C82" s="50" t="s">
        <v>46</v>
      </c>
      <c r="D82" s="69" t="s">
        <v>285</v>
      </c>
      <c r="E82" s="50" t="s">
        <v>53</v>
      </c>
      <c r="F82" s="50" t="s">
        <v>323</v>
      </c>
      <c r="G82" s="15">
        <v>350000</v>
      </c>
      <c r="H82" s="15">
        <v>385000</v>
      </c>
      <c r="I82" s="15">
        <v>351328</v>
      </c>
    </row>
    <row r="83" spans="1:9" s="34" customFormat="1" ht="27.6" customHeight="1">
      <c r="A83" s="50" t="s">
        <v>400</v>
      </c>
      <c r="B83" s="50" t="s">
        <v>8</v>
      </c>
      <c r="C83" s="50" t="s">
        <v>46</v>
      </c>
      <c r="D83" s="69" t="s">
        <v>285</v>
      </c>
      <c r="E83" s="50" t="s">
        <v>54</v>
      </c>
      <c r="F83" s="50" t="s">
        <v>324</v>
      </c>
      <c r="G83" s="15">
        <v>873000</v>
      </c>
      <c r="H83" s="15">
        <v>778000</v>
      </c>
      <c r="I83" s="15">
        <v>674346</v>
      </c>
    </row>
    <row r="84" spans="1:9" s="34" customFormat="1" ht="14.4" customHeight="1">
      <c r="A84" s="50" t="s">
        <v>400</v>
      </c>
      <c r="B84" s="50" t="s">
        <v>8</v>
      </c>
      <c r="C84" s="50" t="s">
        <v>46</v>
      </c>
      <c r="D84" s="69" t="s">
        <v>285</v>
      </c>
      <c r="E84" s="50" t="s">
        <v>55</v>
      </c>
      <c r="F84" s="50" t="s">
        <v>56</v>
      </c>
      <c r="G84" s="15">
        <v>490150</v>
      </c>
      <c r="H84" s="15">
        <v>237150</v>
      </c>
      <c r="I84" s="15">
        <v>201539.09</v>
      </c>
    </row>
    <row r="85" spans="1:9" s="34" customFormat="1" ht="27.6" customHeight="1">
      <c r="A85" s="50" t="s">
        <v>400</v>
      </c>
      <c r="B85" s="50" t="s">
        <v>8</v>
      </c>
      <c r="C85" s="50" t="s">
        <v>46</v>
      </c>
      <c r="D85" s="69" t="s">
        <v>285</v>
      </c>
      <c r="E85" s="50" t="s">
        <v>57</v>
      </c>
      <c r="F85" s="50" t="s">
        <v>325</v>
      </c>
      <c r="G85" s="15">
        <v>164300</v>
      </c>
      <c r="H85" s="15">
        <v>99300</v>
      </c>
      <c r="I85" s="15">
        <v>99114.33</v>
      </c>
    </row>
    <row r="86" spans="1:9" s="34" customFormat="1" ht="27.6" customHeight="1">
      <c r="A86" s="50" t="s">
        <v>400</v>
      </c>
      <c r="B86" s="50" t="s">
        <v>8</v>
      </c>
      <c r="C86" s="50" t="s">
        <v>46</v>
      </c>
      <c r="D86" s="69" t="s">
        <v>285</v>
      </c>
      <c r="E86" s="50" t="s">
        <v>58</v>
      </c>
      <c r="F86" s="50" t="s">
        <v>326</v>
      </c>
      <c r="G86" s="15">
        <v>2500000</v>
      </c>
      <c r="H86" s="15">
        <v>1061200</v>
      </c>
      <c r="I86" s="15">
        <v>1047420.84</v>
      </c>
    </row>
    <row r="87" spans="1:9" s="34" customFormat="1" ht="29.25" customHeight="1">
      <c r="A87" s="50" t="s">
        <v>400</v>
      </c>
      <c r="B87" s="50" t="s">
        <v>8</v>
      </c>
      <c r="C87" s="50" t="s">
        <v>46</v>
      </c>
      <c r="D87" s="69" t="s">
        <v>285</v>
      </c>
      <c r="E87" s="50" t="s">
        <v>59</v>
      </c>
      <c r="F87" s="50" t="s">
        <v>327</v>
      </c>
      <c r="G87" s="15">
        <v>100000</v>
      </c>
      <c r="H87" s="15">
        <v>100000</v>
      </c>
      <c r="I87" s="15">
        <v>94216.54</v>
      </c>
    </row>
    <row r="88" spans="1:9" s="34" customFormat="1" ht="28.5" customHeight="1">
      <c r="A88" s="50" t="s">
        <v>400</v>
      </c>
      <c r="B88" s="50" t="s">
        <v>8</v>
      </c>
      <c r="C88" s="50" t="s">
        <v>46</v>
      </c>
      <c r="D88" s="69" t="s">
        <v>285</v>
      </c>
      <c r="E88" s="50" t="s">
        <v>60</v>
      </c>
      <c r="F88" s="50" t="s">
        <v>328</v>
      </c>
      <c r="G88" s="15">
        <v>260000</v>
      </c>
      <c r="H88" s="15">
        <v>190000</v>
      </c>
      <c r="I88" s="15">
        <v>150280.42000000001</v>
      </c>
    </row>
    <row r="89" spans="1:9" s="34" customFormat="1" ht="29.25" customHeight="1">
      <c r="A89" s="50" t="s">
        <v>400</v>
      </c>
      <c r="B89" s="50" t="s">
        <v>8</v>
      </c>
      <c r="C89" s="50" t="s">
        <v>46</v>
      </c>
      <c r="D89" s="69" t="s">
        <v>285</v>
      </c>
      <c r="E89" s="50" t="s">
        <v>61</v>
      </c>
      <c r="F89" s="50" t="s">
        <v>62</v>
      </c>
      <c r="G89" s="15">
        <v>150000</v>
      </c>
      <c r="H89" s="15">
        <v>170000</v>
      </c>
      <c r="I89" s="15">
        <v>126532.96</v>
      </c>
    </row>
    <row r="90" spans="1:9" s="34" customFormat="1" ht="33" customHeight="1">
      <c r="A90" s="50" t="s">
        <v>400</v>
      </c>
      <c r="B90" s="50" t="s">
        <v>8</v>
      </c>
      <c r="C90" s="50" t="s">
        <v>46</v>
      </c>
      <c r="D90" s="69" t="s">
        <v>285</v>
      </c>
      <c r="E90" s="50" t="s">
        <v>63</v>
      </c>
      <c r="F90" s="50" t="s">
        <v>64</v>
      </c>
      <c r="G90" s="15">
        <v>20000</v>
      </c>
      <c r="H90" s="15">
        <v>20000</v>
      </c>
      <c r="I90" s="15">
        <v>6314.43</v>
      </c>
    </row>
    <row r="91" spans="1:9" s="34" customFormat="1" ht="27.6" customHeight="1">
      <c r="A91" s="50" t="s">
        <v>400</v>
      </c>
      <c r="B91" s="50" t="s">
        <v>8</v>
      </c>
      <c r="C91" s="50" t="s">
        <v>46</v>
      </c>
      <c r="D91" s="69" t="s">
        <v>285</v>
      </c>
      <c r="E91" s="50" t="s">
        <v>65</v>
      </c>
      <c r="F91" s="50" t="s">
        <v>329</v>
      </c>
      <c r="G91" s="15">
        <v>250000</v>
      </c>
      <c r="H91" s="15">
        <v>273000</v>
      </c>
      <c r="I91" s="15">
        <v>261310.86</v>
      </c>
    </row>
    <row r="92" spans="1:9" s="34" customFormat="1" ht="41.4">
      <c r="A92" s="50" t="s">
        <v>400</v>
      </c>
      <c r="B92" s="50" t="s">
        <v>8</v>
      </c>
      <c r="C92" s="50" t="s">
        <v>46</v>
      </c>
      <c r="D92" s="69" t="s">
        <v>285</v>
      </c>
      <c r="E92" s="50" t="s">
        <v>66</v>
      </c>
      <c r="F92" s="50" t="s">
        <v>330</v>
      </c>
      <c r="G92" s="15">
        <v>1976500</v>
      </c>
      <c r="H92" s="15">
        <v>2097500</v>
      </c>
      <c r="I92" s="15">
        <v>1885825.31</v>
      </c>
    </row>
    <row r="93" spans="1:9" s="34" customFormat="1" ht="41.4">
      <c r="A93" s="50" t="s">
        <v>400</v>
      </c>
      <c r="B93" s="50" t="s">
        <v>8</v>
      </c>
      <c r="C93" s="50" t="s">
        <v>46</v>
      </c>
      <c r="D93" s="69" t="s">
        <v>285</v>
      </c>
      <c r="E93" s="50" t="s">
        <v>67</v>
      </c>
      <c r="F93" s="50" t="s">
        <v>331</v>
      </c>
      <c r="G93" s="15">
        <v>211000</v>
      </c>
      <c r="H93" s="15">
        <v>301000</v>
      </c>
      <c r="I93" s="15">
        <v>235412.53</v>
      </c>
    </row>
    <row r="94" spans="1:9" s="34" customFormat="1" ht="30.75" customHeight="1">
      <c r="A94" s="50" t="s">
        <v>400</v>
      </c>
      <c r="B94" s="50" t="s">
        <v>8</v>
      </c>
      <c r="C94" s="50" t="s">
        <v>46</v>
      </c>
      <c r="D94" s="69" t="s">
        <v>285</v>
      </c>
      <c r="E94" s="50" t="s">
        <v>69</v>
      </c>
      <c r="F94" s="50" t="s">
        <v>332</v>
      </c>
      <c r="G94" s="15">
        <v>780000</v>
      </c>
      <c r="H94" s="15">
        <v>630000</v>
      </c>
      <c r="I94" s="15">
        <v>587708.89</v>
      </c>
    </row>
    <row r="95" spans="1:9" s="34" customFormat="1" ht="14.4" customHeight="1">
      <c r="A95" s="50" t="s">
        <v>400</v>
      </c>
      <c r="B95" s="50" t="s">
        <v>8</v>
      </c>
      <c r="C95" s="50" t="s">
        <v>46</v>
      </c>
      <c r="D95" s="69" t="s">
        <v>285</v>
      </c>
      <c r="E95" s="50" t="s">
        <v>70</v>
      </c>
      <c r="F95" s="50" t="s">
        <v>71</v>
      </c>
      <c r="G95" s="15">
        <v>161800</v>
      </c>
      <c r="H95" s="15">
        <v>81800</v>
      </c>
      <c r="I95" s="15">
        <v>58798.36</v>
      </c>
    </row>
    <row r="96" spans="1:9" s="34" customFormat="1" ht="27.6" customHeight="1">
      <c r="A96" s="50" t="s">
        <v>400</v>
      </c>
      <c r="B96" s="50" t="s">
        <v>8</v>
      </c>
      <c r="C96" s="50" t="s">
        <v>46</v>
      </c>
      <c r="D96" s="69" t="s">
        <v>285</v>
      </c>
      <c r="E96" s="50" t="s">
        <v>72</v>
      </c>
      <c r="F96" s="50" t="s">
        <v>333</v>
      </c>
      <c r="G96" s="15">
        <v>44000</v>
      </c>
      <c r="H96" s="15">
        <v>24000</v>
      </c>
      <c r="I96" s="15">
        <v>1596</v>
      </c>
    </row>
    <row r="97" spans="1:9" s="34" customFormat="1" ht="27.75" customHeight="1">
      <c r="A97" s="50" t="s">
        <v>400</v>
      </c>
      <c r="B97" s="50" t="s">
        <v>8</v>
      </c>
      <c r="C97" s="50" t="s">
        <v>46</v>
      </c>
      <c r="D97" s="69" t="s">
        <v>285</v>
      </c>
      <c r="E97" s="50" t="s">
        <v>73</v>
      </c>
      <c r="F97" s="50" t="s">
        <v>334</v>
      </c>
      <c r="G97" s="15">
        <v>134000</v>
      </c>
      <c r="H97" s="15">
        <v>54000</v>
      </c>
      <c r="I97" s="15">
        <v>22542.43</v>
      </c>
    </row>
    <row r="98" spans="1:9" s="34" customFormat="1" ht="27.6" customHeight="1">
      <c r="A98" s="50" t="s">
        <v>400</v>
      </c>
      <c r="B98" s="50" t="s">
        <v>8</v>
      </c>
      <c r="C98" s="50" t="s">
        <v>46</v>
      </c>
      <c r="D98" s="69" t="s">
        <v>285</v>
      </c>
      <c r="E98" s="50">
        <v>201100</v>
      </c>
      <c r="F98" s="50" t="s">
        <v>335</v>
      </c>
      <c r="G98" s="15">
        <v>0</v>
      </c>
      <c r="H98" s="15">
        <v>0</v>
      </c>
      <c r="I98" s="15">
        <v>0</v>
      </c>
    </row>
    <row r="99" spans="1:9" s="34" customFormat="1" ht="29.25" customHeight="1">
      <c r="A99" s="50" t="s">
        <v>400</v>
      </c>
      <c r="B99" s="50" t="s">
        <v>8</v>
      </c>
      <c r="C99" s="50" t="s">
        <v>46</v>
      </c>
      <c r="D99" s="69" t="s">
        <v>285</v>
      </c>
      <c r="E99" s="50" t="s">
        <v>75</v>
      </c>
      <c r="F99" s="50" t="s">
        <v>336</v>
      </c>
      <c r="G99" s="15">
        <v>801000</v>
      </c>
      <c r="H99" s="15">
        <v>301000</v>
      </c>
      <c r="I99" s="15">
        <v>179318.56</v>
      </c>
    </row>
    <row r="100" spans="1:9" s="34" customFormat="1" ht="30" customHeight="1">
      <c r="A100" s="50" t="s">
        <v>400</v>
      </c>
      <c r="B100" s="50" t="s">
        <v>8</v>
      </c>
      <c r="C100" s="50" t="s">
        <v>46</v>
      </c>
      <c r="D100" s="69" t="s">
        <v>285</v>
      </c>
      <c r="E100" s="50" t="s">
        <v>76</v>
      </c>
      <c r="F100" s="50" t="s">
        <v>337</v>
      </c>
      <c r="G100" s="15">
        <v>50000</v>
      </c>
      <c r="H100" s="15">
        <v>50000</v>
      </c>
      <c r="I100" s="15">
        <v>46221.61</v>
      </c>
    </row>
    <row r="101" spans="1:9" s="34" customFormat="1" ht="30.75" customHeight="1">
      <c r="A101" s="50" t="s">
        <v>400</v>
      </c>
      <c r="B101" s="50" t="s">
        <v>8</v>
      </c>
      <c r="C101" s="50" t="s">
        <v>46</v>
      </c>
      <c r="D101" s="69" t="s">
        <v>285</v>
      </c>
      <c r="E101" s="50" t="s">
        <v>78</v>
      </c>
      <c r="F101" s="50" t="s">
        <v>338</v>
      </c>
      <c r="G101" s="15">
        <v>100000</v>
      </c>
      <c r="H101" s="15">
        <v>44000</v>
      </c>
      <c r="I101" s="15">
        <v>22685</v>
      </c>
    </row>
    <row r="102" spans="1:9" s="34" customFormat="1" ht="69">
      <c r="A102" s="50" t="s">
        <v>400</v>
      </c>
      <c r="B102" s="50" t="s">
        <v>8</v>
      </c>
      <c r="C102" s="50" t="s">
        <v>46</v>
      </c>
      <c r="D102" s="69" t="s">
        <v>285</v>
      </c>
      <c r="E102" s="50" t="s">
        <v>79</v>
      </c>
      <c r="F102" s="50" t="s">
        <v>339</v>
      </c>
      <c r="G102" s="15">
        <v>243650</v>
      </c>
      <c r="H102" s="15">
        <v>93650</v>
      </c>
      <c r="I102" s="15">
        <v>47393.9</v>
      </c>
    </row>
    <row r="103" spans="1:9" s="34" customFormat="1" ht="30.75" customHeight="1">
      <c r="A103" s="50" t="s">
        <v>400</v>
      </c>
      <c r="B103" s="50" t="s">
        <v>8</v>
      </c>
      <c r="C103" s="50" t="s">
        <v>46</v>
      </c>
      <c r="D103" s="69" t="s">
        <v>285</v>
      </c>
      <c r="E103" s="50" t="s">
        <v>80</v>
      </c>
      <c r="F103" s="50" t="s">
        <v>340</v>
      </c>
      <c r="G103" s="15">
        <v>86000</v>
      </c>
      <c r="H103" s="15">
        <v>86000</v>
      </c>
      <c r="I103" s="15">
        <v>53178.18</v>
      </c>
    </row>
    <row r="104" spans="1:9" s="34" customFormat="1" ht="30.75" customHeight="1">
      <c r="A104" s="50" t="s">
        <v>400</v>
      </c>
      <c r="B104" s="50" t="s">
        <v>8</v>
      </c>
      <c r="C104" s="50" t="s">
        <v>46</v>
      </c>
      <c r="D104" s="69" t="s">
        <v>285</v>
      </c>
      <c r="E104" s="50">
        <v>203004</v>
      </c>
      <c r="F104" s="50" t="s">
        <v>81</v>
      </c>
      <c r="G104" s="15">
        <v>700000</v>
      </c>
      <c r="H104" s="15">
        <v>780000</v>
      </c>
      <c r="I104" s="15">
        <v>765877.59</v>
      </c>
    </row>
    <row r="105" spans="1:9" s="34" customFormat="1" ht="55.2">
      <c r="A105" s="50" t="s">
        <v>400</v>
      </c>
      <c r="B105" s="50" t="s">
        <v>8</v>
      </c>
      <c r="C105" s="50" t="s">
        <v>46</v>
      </c>
      <c r="D105" s="69" t="s">
        <v>285</v>
      </c>
      <c r="E105" s="50" t="s">
        <v>82</v>
      </c>
      <c r="F105" s="50" t="s">
        <v>341</v>
      </c>
      <c r="G105" s="15">
        <v>7600</v>
      </c>
      <c r="H105" s="15">
        <v>7600</v>
      </c>
      <c r="I105" s="15">
        <v>5741.19</v>
      </c>
    </row>
    <row r="106" spans="1:9" s="34" customFormat="1" ht="27.6" customHeight="1">
      <c r="A106" s="50" t="s">
        <v>400</v>
      </c>
      <c r="B106" s="50" t="s">
        <v>8</v>
      </c>
      <c r="C106" s="50" t="s">
        <v>46</v>
      </c>
      <c r="D106" s="69" t="s">
        <v>285</v>
      </c>
      <c r="E106" s="50" t="s">
        <v>83</v>
      </c>
      <c r="F106" s="50" t="s">
        <v>342</v>
      </c>
      <c r="G106" s="15">
        <v>200000</v>
      </c>
      <c r="H106" s="15">
        <v>200000</v>
      </c>
      <c r="I106" s="15">
        <v>23800</v>
      </c>
    </row>
    <row r="107" spans="1:9" s="34" customFormat="1" ht="27.6" customHeight="1">
      <c r="A107" s="50" t="s">
        <v>400</v>
      </c>
      <c r="B107" s="50" t="s">
        <v>8</v>
      </c>
      <c r="C107" s="50" t="s">
        <v>46</v>
      </c>
      <c r="D107" s="69" t="s">
        <v>285</v>
      </c>
      <c r="E107" s="50">
        <v>550118</v>
      </c>
      <c r="F107" s="50" t="s">
        <v>84</v>
      </c>
      <c r="G107" s="15">
        <v>0</v>
      </c>
      <c r="H107" s="15">
        <v>0</v>
      </c>
      <c r="I107" s="15">
        <v>0</v>
      </c>
    </row>
    <row r="108" spans="1:9" s="34" customFormat="1" ht="33" customHeight="1">
      <c r="A108" s="50" t="s">
        <v>400</v>
      </c>
      <c r="B108" s="50" t="s">
        <v>8</v>
      </c>
      <c r="C108" s="50" t="s">
        <v>46</v>
      </c>
      <c r="D108" s="69" t="s">
        <v>285</v>
      </c>
      <c r="E108" s="50" t="s">
        <v>85</v>
      </c>
      <c r="F108" s="50" t="s">
        <v>86</v>
      </c>
      <c r="G108" s="15">
        <v>1240</v>
      </c>
      <c r="H108" s="15">
        <v>1240</v>
      </c>
      <c r="I108" s="15">
        <v>1234.3499999999999</v>
      </c>
    </row>
    <row r="109" spans="1:9" s="34" customFormat="1" ht="41.4">
      <c r="A109" s="50" t="s">
        <v>400</v>
      </c>
      <c r="B109" s="50" t="s">
        <v>8</v>
      </c>
      <c r="C109" s="50" t="s">
        <v>46</v>
      </c>
      <c r="D109" s="69" t="s">
        <v>285</v>
      </c>
      <c r="E109" s="50" t="s">
        <v>87</v>
      </c>
      <c r="F109" s="50" t="s">
        <v>343</v>
      </c>
      <c r="G109" s="15">
        <v>178760</v>
      </c>
      <c r="H109" s="15">
        <v>158760</v>
      </c>
      <c r="I109" s="15">
        <v>148244</v>
      </c>
    </row>
    <row r="110" spans="1:9" s="34" customFormat="1" ht="69">
      <c r="A110" s="50" t="s">
        <v>400</v>
      </c>
      <c r="B110" s="50" t="s">
        <v>8</v>
      </c>
      <c r="C110" s="50" t="s">
        <v>46</v>
      </c>
      <c r="D110" s="69" t="s">
        <v>285</v>
      </c>
      <c r="E110" s="50" t="s">
        <v>88</v>
      </c>
      <c r="F110" s="50" t="s">
        <v>344</v>
      </c>
      <c r="G110" s="15">
        <v>0</v>
      </c>
      <c r="H110" s="15">
        <v>-180000</v>
      </c>
      <c r="I110" s="15">
        <v>-486397.78</v>
      </c>
    </row>
    <row r="111" spans="1:9" s="34" customFormat="1">
      <c r="A111" s="98" t="s">
        <v>89</v>
      </c>
      <c r="B111" s="98"/>
      <c r="C111" s="98"/>
      <c r="D111" s="98"/>
      <c r="E111" s="98"/>
      <c r="F111" s="98"/>
      <c r="G111" s="18">
        <f>SUM(G75:G110)</f>
        <v>48610000</v>
      </c>
      <c r="H111" s="18">
        <f>SUM(H75:H110)</f>
        <v>42036200</v>
      </c>
      <c r="I111" s="18">
        <f>SUM(I75:I110)</f>
        <v>39771034.650000013</v>
      </c>
    </row>
    <row r="112" spans="1:9" s="34" customFormat="1" ht="27.6" customHeight="1">
      <c r="A112" s="50" t="s">
        <v>400</v>
      </c>
      <c r="B112" s="50" t="s">
        <v>8</v>
      </c>
      <c r="C112" s="50" t="s">
        <v>90</v>
      </c>
      <c r="D112" s="69" t="s">
        <v>286</v>
      </c>
      <c r="E112" s="72" t="s">
        <v>91</v>
      </c>
      <c r="F112" s="72" t="s">
        <v>345</v>
      </c>
      <c r="G112" s="15">
        <v>4343750</v>
      </c>
      <c r="H112" s="15">
        <v>4152750</v>
      </c>
      <c r="I112" s="15">
        <v>4027149.91</v>
      </c>
    </row>
    <row r="113" spans="1:9" s="34" customFormat="1" ht="69">
      <c r="A113" s="50" t="s">
        <v>400</v>
      </c>
      <c r="B113" s="50" t="s">
        <v>8</v>
      </c>
      <c r="C113" s="50" t="s">
        <v>90</v>
      </c>
      <c r="D113" s="69" t="s">
        <v>286</v>
      </c>
      <c r="E113" s="72">
        <v>850101</v>
      </c>
      <c r="F113" s="72" t="s">
        <v>344</v>
      </c>
      <c r="G113" s="15">
        <v>0</v>
      </c>
      <c r="H113" s="15">
        <v>0</v>
      </c>
      <c r="I113" s="15">
        <v>0</v>
      </c>
    </row>
    <row r="114" spans="1:9" s="34" customFormat="1" ht="96.6">
      <c r="A114" s="50" t="s">
        <v>400</v>
      </c>
      <c r="B114" s="50" t="s">
        <v>8</v>
      </c>
      <c r="C114" s="50" t="s">
        <v>92</v>
      </c>
      <c r="D114" s="50" t="s">
        <v>93</v>
      </c>
      <c r="E114" s="72" t="s">
        <v>94</v>
      </c>
      <c r="F114" s="72" t="s">
        <v>346</v>
      </c>
      <c r="G114" s="15">
        <v>1450000</v>
      </c>
      <c r="H114" s="15">
        <v>650000</v>
      </c>
      <c r="I114" s="15">
        <v>593946.62</v>
      </c>
    </row>
    <row r="115" spans="1:9" s="34" customFormat="1" ht="27.6" customHeight="1">
      <c r="A115" s="50" t="s">
        <v>400</v>
      </c>
      <c r="B115" s="50" t="s">
        <v>8</v>
      </c>
      <c r="C115" s="50" t="s">
        <v>92</v>
      </c>
      <c r="D115" s="50" t="s">
        <v>93</v>
      </c>
      <c r="E115" s="72" t="s">
        <v>83</v>
      </c>
      <c r="F115" s="72" t="s">
        <v>342</v>
      </c>
      <c r="G115" s="15">
        <v>6150000</v>
      </c>
      <c r="H115" s="15">
        <v>5150000</v>
      </c>
      <c r="I115" s="15">
        <v>3901833.39</v>
      </c>
    </row>
    <row r="116" spans="1:9" s="34" customFormat="1" ht="41.4">
      <c r="A116" s="50" t="s">
        <v>400</v>
      </c>
      <c r="B116" s="50" t="s">
        <v>8</v>
      </c>
      <c r="C116" s="50" t="s">
        <v>92</v>
      </c>
      <c r="D116" s="50" t="s">
        <v>93</v>
      </c>
      <c r="E116" s="72">
        <v>500400</v>
      </c>
      <c r="F116" s="72" t="s">
        <v>347</v>
      </c>
      <c r="G116" s="15">
        <v>500000</v>
      </c>
      <c r="H116" s="15">
        <v>0</v>
      </c>
      <c r="I116" s="15">
        <v>0</v>
      </c>
    </row>
    <row r="117" spans="1:9" s="34" customFormat="1" ht="27.6" customHeight="1">
      <c r="A117" s="50" t="s">
        <v>400</v>
      </c>
      <c r="B117" s="50" t="s">
        <v>8</v>
      </c>
      <c r="C117" s="50" t="s">
        <v>92</v>
      </c>
      <c r="D117" s="50" t="s">
        <v>93</v>
      </c>
      <c r="E117" s="72">
        <v>510101</v>
      </c>
      <c r="F117" s="72" t="s">
        <v>345</v>
      </c>
      <c r="G117" s="15">
        <v>0</v>
      </c>
      <c r="H117" s="15">
        <v>0</v>
      </c>
      <c r="I117" s="15">
        <v>0</v>
      </c>
    </row>
    <row r="118" spans="1:9" s="34" customFormat="1" ht="96.6">
      <c r="A118" s="50" t="s">
        <v>400</v>
      </c>
      <c r="B118" s="50" t="s">
        <v>8</v>
      </c>
      <c r="C118" s="50" t="s">
        <v>92</v>
      </c>
      <c r="D118" s="50" t="s">
        <v>93</v>
      </c>
      <c r="E118" s="72">
        <v>510124</v>
      </c>
      <c r="F118" s="72" t="s">
        <v>348</v>
      </c>
      <c r="G118" s="15">
        <v>0</v>
      </c>
      <c r="H118" s="15">
        <v>920000</v>
      </c>
      <c r="I118" s="15">
        <v>920000</v>
      </c>
    </row>
    <row r="119" spans="1:9" s="34" customFormat="1" ht="27.6" customHeight="1">
      <c r="A119" s="50" t="s">
        <v>400</v>
      </c>
      <c r="B119" s="50" t="s">
        <v>8</v>
      </c>
      <c r="C119" s="50" t="s">
        <v>92</v>
      </c>
      <c r="D119" s="50" t="s">
        <v>93</v>
      </c>
      <c r="E119" s="72">
        <v>550204</v>
      </c>
      <c r="F119" s="72" t="s">
        <v>349</v>
      </c>
      <c r="G119" s="15">
        <v>50000</v>
      </c>
      <c r="H119" s="15">
        <v>50000</v>
      </c>
      <c r="I119" s="15">
        <v>0</v>
      </c>
    </row>
    <row r="120" spans="1:9" s="34" customFormat="1" ht="41.4">
      <c r="A120" s="50" t="s">
        <v>400</v>
      </c>
      <c r="B120" s="50" t="s">
        <v>8</v>
      </c>
      <c r="C120" s="50" t="s">
        <v>92</v>
      </c>
      <c r="D120" s="50" t="s">
        <v>93</v>
      </c>
      <c r="E120" s="72" t="s">
        <v>95</v>
      </c>
      <c r="F120" s="72" t="s">
        <v>350</v>
      </c>
      <c r="G120" s="15">
        <v>15500000</v>
      </c>
      <c r="H120" s="15">
        <v>15500000</v>
      </c>
      <c r="I120" s="15">
        <v>15429084.960000001</v>
      </c>
    </row>
    <row r="121" spans="1:9" s="34" customFormat="1" ht="69">
      <c r="A121" s="50" t="s">
        <v>400</v>
      </c>
      <c r="B121" s="50" t="s">
        <v>8</v>
      </c>
      <c r="C121" s="50" t="s">
        <v>92</v>
      </c>
      <c r="D121" s="50" t="s">
        <v>93</v>
      </c>
      <c r="E121" s="72">
        <v>850101</v>
      </c>
      <c r="F121" s="72" t="s">
        <v>344</v>
      </c>
      <c r="G121" s="15">
        <v>0</v>
      </c>
      <c r="H121" s="15">
        <v>0</v>
      </c>
      <c r="I121" s="15">
        <v>0</v>
      </c>
    </row>
    <row r="122" spans="1:9" s="34" customFormat="1">
      <c r="A122" s="97" t="s">
        <v>96</v>
      </c>
      <c r="B122" s="97"/>
      <c r="C122" s="97"/>
      <c r="D122" s="97"/>
      <c r="E122" s="97"/>
      <c r="F122" s="97"/>
      <c r="G122" s="15">
        <f>SUM(G112:G121)</f>
        <v>27993750</v>
      </c>
      <c r="H122" s="15">
        <f>SUM(H112:H121)</f>
        <v>26422750</v>
      </c>
      <c r="I122" s="15">
        <f>SUM(I112:I121)</f>
        <v>24872014.880000003</v>
      </c>
    </row>
    <row r="123" spans="1:9" s="34" customFormat="1" ht="41.4">
      <c r="A123" s="50" t="s">
        <v>400</v>
      </c>
      <c r="B123" s="50" t="s">
        <v>8</v>
      </c>
      <c r="C123" s="50" t="s">
        <v>97</v>
      </c>
      <c r="D123" s="69" t="s">
        <v>287</v>
      </c>
      <c r="E123" s="50" t="s">
        <v>98</v>
      </c>
      <c r="F123" s="50" t="s">
        <v>351</v>
      </c>
      <c r="G123" s="15">
        <v>10000</v>
      </c>
      <c r="H123" s="15">
        <v>10000</v>
      </c>
      <c r="I123" s="15">
        <v>5414</v>
      </c>
    </row>
    <row r="124" spans="1:9" s="34" customFormat="1" ht="27.6" customHeight="1">
      <c r="A124" s="50" t="s">
        <v>400</v>
      </c>
      <c r="B124" s="50" t="s">
        <v>8</v>
      </c>
      <c r="C124" s="50" t="s">
        <v>97</v>
      </c>
      <c r="D124" s="69" t="s">
        <v>287</v>
      </c>
      <c r="E124" s="50" t="s">
        <v>99</v>
      </c>
      <c r="F124" s="50" t="s">
        <v>352</v>
      </c>
      <c r="G124" s="15">
        <v>16600000</v>
      </c>
      <c r="H124" s="15">
        <v>16600000</v>
      </c>
      <c r="I124" s="15">
        <v>11909665.699999999</v>
      </c>
    </row>
    <row r="125" spans="1:9" s="34" customFormat="1" ht="27.6" customHeight="1">
      <c r="A125" s="50" t="s">
        <v>400</v>
      </c>
      <c r="B125" s="50" t="s">
        <v>8</v>
      </c>
      <c r="C125" s="50" t="s">
        <v>97</v>
      </c>
      <c r="D125" s="69" t="s">
        <v>287</v>
      </c>
      <c r="E125" s="50">
        <v>300302</v>
      </c>
      <c r="F125" s="50" t="s">
        <v>353</v>
      </c>
      <c r="G125" s="15">
        <v>0</v>
      </c>
      <c r="H125" s="15">
        <v>0</v>
      </c>
      <c r="I125" s="15">
        <v>0</v>
      </c>
    </row>
    <row r="126" spans="1:9" s="34" customFormat="1">
      <c r="A126" s="97" t="s">
        <v>100</v>
      </c>
      <c r="B126" s="97"/>
      <c r="C126" s="97"/>
      <c r="D126" s="97"/>
      <c r="E126" s="97"/>
      <c r="F126" s="97"/>
      <c r="G126" s="15">
        <f>SUM(G123:G125)</f>
        <v>16610000</v>
      </c>
      <c r="H126" s="15">
        <f t="shared" ref="H126:I126" si="1">SUM(H123:H125)</f>
        <v>16610000</v>
      </c>
      <c r="I126" s="15">
        <f t="shared" si="1"/>
        <v>11915079.699999999</v>
      </c>
    </row>
    <row r="127" spans="1:9" s="34" customFormat="1" ht="30" customHeight="1">
      <c r="A127" s="50" t="s">
        <v>400</v>
      </c>
      <c r="B127" s="50" t="s">
        <v>8</v>
      </c>
      <c r="C127" s="50" t="s">
        <v>101</v>
      </c>
      <c r="D127" s="69" t="s">
        <v>288</v>
      </c>
      <c r="E127" s="50" t="s">
        <v>55</v>
      </c>
      <c r="F127" s="50" t="s">
        <v>56</v>
      </c>
      <c r="G127" s="15">
        <v>48000</v>
      </c>
      <c r="H127" s="15">
        <v>48000</v>
      </c>
      <c r="I127" s="15">
        <v>47365.48</v>
      </c>
    </row>
    <row r="128" spans="1:9" s="34" customFormat="1" ht="27.6" customHeight="1">
      <c r="A128" s="50" t="s">
        <v>400</v>
      </c>
      <c r="B128" s="50" t="s">
        <v>8</v>
      </c>
      <c r="C128" s="50" t="s">
        <v>101</v>
      </c>
      <c r="D128" s="69" t="s">
        <v>288</v>
      </c>
      <c r="E128" s="50" t="s">
        <v>57</v>
      </c>
      <c r="F128" s="50" t="s">
        <v>325</v>
      </c>
      <c r="G128" s="15">
        <v>16000</v>
      </c>
      <c r="H128" s="15">
        <v>15000</v>
      </c>
      <c r="I128" s="15">
        <v>14410.5</v>
      </c>
    </row>
    <row r="129" spans="1:9" s="34" customFormat="1" ht="27.6" customHeight="1">
      <c r="A129" s="50" t="s">
        <v>400</v>
      </c>
      <c r="B129" s="50" t="s">
        <v>8</v>
      </c>
      <c r="C129" s="50" t="s">
        <v>101</v>
      </c>
      <c r="D129" s="69" t="s">
        <v>288</v>
      </c>
      <c r="E129" s="50" t="s">
        <v>58</v>
      </c>
      <c r="F129" s="50" t="s">
        <v>326</v>
      </c>
      <c r="G129" s="15">
        <v>100000</v>
      </c>
      <c r="H129" s="15">
        <v>100000</v>
      </c>
      <c r="I129" s="15">
        <v>63207.89</v>
      </c>
    </row>
    <row r="130" spans="1:9" s="34" customFormat="1" ht="28.5" customHeight="1">
      <c r="A130" s="50" t="s">
        <v>400</v>
      </c>
      <c r="B130" s="50" t="s">
        <v>8</v>
      </c>
      <c r="C130" s="50" t="s">
        <v>101</v>
      </c>
      <c r="D130" s="69" t="s">
        <v>288</v>
      </c>
      <c r="E130" s="50" t="s">
        <v>59</v>
      </c>
      <c r="F130" s="50" t="s">
        <v>327</v>
      </c>
      <c r="G130" s="15">
        <v>15000</v>
      </c>
      <c r="H130" s="15">
        <v>16000</v>
      </c>
      <c r="I130" s="15">
        <v>14438.96</v>
      </c>
    </row>
    <row r="131" spans="1:9" s="34" customFormat="1" ht="28.5" customHeight="1">
      <c r="A131" s="50" t="s">
        <v>400</v>
      </c>
      <c r="B131" s="50" t="s">
        <v>8</v>
      </c>
      <c r="C131" s="50" t="s">
        <v>101</v>
      </c>
      <c r="D131" s="69" t="s">
        <v>288</v>
      </c>
      <c r="E131" s="50" t="s">
        <v>60</v>
      </c>
      <c r="F131" s="50" t="s">
        <v>354</v>
      </c>
      <c r="G131" s="15">
        <v>30000</v>
      </c>
      <c r="H131" s="15">
        <v>30000</v>
      </c>
      <c r="I131" s="15">
        <v>13268.78</v>
      </c>
    </row>
    <row r="132" spans="1:9" s="34" customFormat="1" ht="28.5" customHeight="1">
      <c r="A132" s="50" t="s">
        <v>400</v>
      </c>
      <c r="B132" s="50" t="s">
        <v>8</v>
      </c>
      <c r="C132" s="50" t="s">
        <v>101</v>
      </c>
      <c r="D132" s="69" t="s">
        <v>288</v>
      </c>
      <c r="E132" s="50">
        <v>200106</v>
      </c>
      <c r="F132" s="50" t="s">
        <v>62</v>
      </c>
      <c r="G132" s="15">
        <v>1000</v>
      </c>
      <c r="H132" s="15">
        <v>2000</v>
      </c>
      <c r="I132" s="15">
        <v>1569.16</v>
      </c>
    </row>
    <row r="133" spans="1:9" s="34" customFormat="1" ht="27.6" customHeight="1">
      <c r="A133" s="50" t="s">
        <v>400</v>
      </c>
      <c r="B133" s="50" t="s">
        <v>8</v>
      </c>
      <c r="C133" s="50" t="s">
        <v>101</v>
      </c>
      <c r="D133" s="69" t="s">
        <v>288</v>
      </c>
      <c r="E133" s="50" t="s">
        <v>65</v>
      </c>
      <c r="F133" s="50" t="s">
        <v>329</v>
      </c>
      <c r="G133" s="15">
        <v>15000</v>
      </c>
      <c r="H133" s="15">
        <v>14000</v>
      </c>
      <c r="I133" s="15">
        <v>10577.91</v>
      </c>
    </row>
    <row r="134" spans="1:9" s="34" customFormat="1" ht="41.4">
      <c r="A134" s="50" t="s">
        <v>400</v>
      </c>
      <c r="B134" s="50" t="s">
        <v>8</v>
      </c>
      <c r="C134" s="50" t="s">
        <v>101</v>
      </c>
      <c r="D134" s="69" t="s">
        <v>288</v>
      </c>
      <c r="E134" s="50" t="s">
        <v>66</v>
      </c>
      <c r="F134" s="50" t="s">
        <v>330</v>
      </c>
      <c r="G134" s="15">
        <v>370000</v>
      </c>
      <c r="H134" s="15">
        <v>370000</v>
      </c>
      <c r="I134" s="15">
        <v>303632.2</v>
      </c>
    </row>
    <row r="135" spans="1:9" s="34" customFormat="1" ht="41.4">
      <c r="A135" s="50" t="s">
        <v>400</v>
      </c>
      <c r="B135" s="50" t="s">
        <v>8</v>
      </c>
      <c r="C135" s="50" t="s">
        <v>101</v>
      </c>
      <c r="D135" s="69" t="s">
        <v>288</v>
      </c>
      <c r="E135" s="50" t="s">
        <v>67</v>
      </c>
      <c r="F135" s="50" t="s">
        <v>331</v>
      </c>
      <c r="G135" s="15">
        <v>10000</v>
      </c>
      <c r="H135" s="15">
        <v>10000</v>
      </c>
      <c r="I135" s="15">
        <v>6502.14</v>
      </c>
    </row>
    <row r="136" spans="1:9" s="34" customFormat="1" ht="14.4" customHeight="1">
      <c r="A136" s="50" t="s">
        <v>400</v>
      </c>
      <c r="B136" s="50" t="s">
        <v>8</v>
      </c>
      <c r="C136" s="50" t="s">
        <v>101</v>
      </c>
      <c r="D136" s="69" t="s">
        <v>288</v>
      </c>
      <c r="E136" s="50">
        <v>200401</v>
      </c>
      <c r="F136" s="50" t="s">
        <v>102</v>
      </c>
      <c r="G136" s="15">
        <v>0</v>
      </c>
      <c r="H136" s="15">
        <v>0</v>
      </c>
      <c r="I136" s="15">
        <v>0</v>
      </c>
    </row>
    <row r="137" spans="1:9" s="34" customFormat="1" ht="14.4" customHeight="1">
      <c r="A137" s="50" t="s">
        <v>400</v>
      </c>
      <c r="B137" s="50" t="s">
        <v>8</v>
      </c>
      <c r="C137" s="50" t="s">
        <v>101</v>
      </c>
      <c r="D137" s="69" t="s">
        <v>288</v>
      </c>
      <c r="E137" s="50">
        <v>200402</v>
      </c>
      <c r="F137" s="50" t="s">
        <v>103</v>
      </c>
      <c r="G137" s="15">
        <v>0</v>
      </c>
      <c r="H137" s="15">
        <v>0</v>
      </c>
      <c r="I137" s="15">
        <v>0</v>
      </c>
    </row>
    <row r="138" spans="1:9" s="34" customFormat="1" ht="14.4" customHeight="1">
      <c r="A138" s="50" t="s">
        <v>400</v>
      </c>
      <c r="B138" s="50" t="s">
        <v>8</v>
      </c>
      <c r="C138" s="50" t="s">
        <v>101</v>
      </c>
      <c r="D138" s="69" t="s">
        <v>288</v>
      </c>
      <c r="E138" s="50">
        <v>200404</v>
      </c>
      <c r="F138" s="50" t="s">
        <v>355</v>
      </c>
      <c r="G138" s="15">
        <v>0</v>
      </c>
      <c r="H138" s="15">
        <v>0</v>
      </c>
      <c r="I138" s="15">
        <v>0</v>
      </c>
    </row>
    <row r="139" spans="1:9" s="34" customFormat="1" ht="27.6" customHeight="1">
      <c r="A139" s="50" t="s">
        <v>400</v>
      </c>
      <c r="B139" s="50" t="s">
        <v>8</v>
      </c>
      <c r="C139" s="50" t="s">
        <v>101</v>
      </c>
      <c r="D139" s="69" t="s">
        <v>288</v>
      </c>
      <c r="E139" s="50">
        <v>200503</v>
      </c>
      <c r="F139" s="50" t="s">
        <v>356</v>
      </c>
      <c r="G139" s="15">
        <v>0</v>
      </c>
      <c r="H139" s="15">
        <v>0</v>
      </c>
      <c r="I139" s="15">
        <v>0</v>
      </c>
    </row>
    <row r="140" spans="1:9" s="34" customFormat="1" ht="32.25" customHeight="1">
      <c r="A140" s="50" t="s">
        <v>400</v>
      </c>
      <c r="B140" s="50" t="s">
        <v>8</v>
      </c>
      <c r="C140" s="50" t="s">
        <v>101</v>
      </c>
      <c r="D140" s="69" t="s">
        <v>288</v>
      </c>
      <c r="E140" s="50" t="s">
        <v>70</v>
      </c>
      <c r="F140" s="50" t="s">
        <v>71</v>
      </c>
      <c r="G140" s="15">
        <v>16000</v>
      </c>
      <c r="H140" s="15">
        <v>16000</v>
      </c>
      <c r="I140" s="15">
        <v>0</v>
      </c>
    </row>
    <row r="141" spans="1:9" s="34" customFormat="1" ht="32.25" customHeight="1">
      <c r="A141" s="50" t="s">
        <v>400</v>
      </c>
      <c r="B141" s="50" t="s">
        <v>8</v>
      </c>
      <c r="C141" s="50" t="s">
        <v>101</v>
      </c>
      <c r="D141" s="69" t="s">
        <v>288</v>
      </c>
      <c r="E141" s="50">
        <v>203030</v>
      </c>
      <c r="F141" s="50" t="s">
        <v>342</v>
      </c>
      <c r="G141" s="15">
        <v>4000</v>
      </c>
      <c r="H141" s="15">
        <v>4000</v>
      </c>
      <c r="I141" s="15">
        <v>3510.5</v>
      </c>
    </row>
    <row r="142" spans="1:9" s="34" customFormat="1" ht="32.25" customHeight="1">
      <c r="A142" s="50" t="s">
        <v>400</v>
      </c>
      <c r="B142" s="50" t="s">
        <v>8</v>
      </c>
      <c r="C142" s="50" t="s">
        <v>101</v>
      </c>
      <c r="D142" s="69" t="s">
        <v>288</v>
      </c>
      <c r="E142" s="50">
        <v>202500</v>
      </c>
      <c r="F142" s="50" t="s">
        <v>339</v>
      </c>
      <c r="G142" s="15">
        <v>0</v>
      </c>
      <c r="H142" s="15">
        <v>0</v>
      </c>
      <c r="I142" s="15">
        <v>0</v>
      </c>
    </row>
    <row r="143" spans="1:9" s="34" customFormat="1">
      <c r="A143" s="97" t="s">
        <v>104</v>
      </c>
      <c r="B143" s="97"/>
      <c r="C143" s="97"/>
      <c r="D143" s="97"/>
      <c r="E143" s="97"/>
      <c r="F143" s="97"/>
      <c r="G143" s="15">
        <f>SUM(G127:G142)</f>
        <v>625000</v>
      </c>
      <c r="H143" s="15">
        <f t="shared" ref="H143:I143" si="2">SUM(H127:H142)</f>
        <v>625000</v>
      </c>
      <c r="I143" s="15">
        <f t="shared" si="2"/>
        <v>478483.52</v>
      </c>
    </row>
    <row r="144" spans="1:9" s="34" customFormat="1" ht="27.6" customHeight="1">
      <c r="A144" s="50" t="s">
        <v>400</v>
      </c>
      <c r="B144" s="50" t="s">
        <v>8</v>
      </c>
      <c r="C144" s="50" t="s">
        <v>105</v>
      </c>
      <c r="D144" s="69" t="s">
        <v>289</v>
      </c>
      <c r="E144" s="50" t="s">
        <v>55</v>
      </c>
      <c r="F144" s="50" t="s">
        <v>56</v>
      </c>
      <c r="G144" s="15">
        <v>17810</v>
      </c>
      <c r="H144" s="15">
        <v>17810</v>
      </c>
      <c r="I144" s="15">
        <v>17758.349999999999</v>
      </c>
    </row>
    <row r="145" spans="1:9" s="34" customFormat="1" ht="27.6" customHeight="1">
      <c r="A145" s="50" t="s">
        <v>400</v>
      </c>
      <c r="B145" s="50" t="s">
        <v>8</v>
      </c>
      <c r="C145" s="50" t="s">
        <v>105</v>
      </c>
      <c r="D145" s="69" t="s">
        <v>289</v>
      </c>
      <c r="E145" s="50" t="s">
        <v>57</v>
      </c>
      <c r="F145" s="69" t="s">
        <v>325</v>
      </c>
      <c r="G145" s="15">
        <v>5850</v>
      </c>
      <c r="H145" s="15">
        <v>3850</v>
      </c>
      <c r="I145" s="15">
        <v>3244.12</v>
      </c>
    </row>
    <row r="146" spans="1:9" s="34" customFormat="1" ht="27.6" customHeight="1">
      <c r="A146" s="50" t="s">
        <v>400</v>
      </c>
      <c r="B146" s="50" t="s">
        <v>8</v>
      </c>
      <c r="C146" s="50" t="s">
        <v>105</v>
      </c>
      <c r="D146" s="69" t="s">
        <v>289</v>
      </c>
      <c r="E146" s="50" t="s">
        <v>58</v>
      </c>
      <c r="F146" s="69" t="s">
        <v>326</v>
      </c>
      <c r="G146" s="15">
        <v>120900</v>
      </c>
      <c r="H146" s="15">
        <v>149000</v>
      </c>
      <c r="I146" s="15">
        <v>148880.82</v>
      </c>
    </row>
    <row r="147" spans="1:9" s="34" customFormat="1" ht="27.6" customHeight="1">
      <c r="A147" s="50" t="s">
        <v>400</v>
      </c>
      <c r="B147" s="50" t="s">
        <v>8</v>
      </c>
      <c r="C147" s="50" t="s">
        <v>105</v>
      </c>
      <c r="D147" s="69" t="s">
        <v>289</v>
      </c>
      <c r="E147" s="50" t="s">
        <v>59</v>
      </c>
      <c r="F147" s="69" t="s">
        <v>327</v>
      </c>
      <c r="G147" s="15">
        <v>20000</v>
      </c>
      <c r="H147" s="15">
        <v>33000</v>
      </c>
      <c r="I147" s="15">
        <v>32172.01</v>
      </c>
    </row>
    <row r="148" spans="1:9" s="34" customFormat="1" ht="27.6" customHeight="1">
      <c r="A148" s="50" t="s">
        <v>400</v>
      </c>
      <c r="B148" s="50" t="s">
        <v>8</v>
      </c>
      <c r="C148" s="50" t="s">
        <v>105</v>
      </c>
      <c r="D148" s="69" t="s">
        <v>289</v>
      </c>
      <c r="E148" s="50" t="s">
        <v>60</v>
      </c>
      <c r="F148" s="69" t="s">
        <v>328</v>
      </c>
      <c r="G148" s="15">
        <v>113000</v>
      </c>
      <c r="H148" s="15">
        <v>78500</v>
      </c>
      <c r="I148" s="15">
        <v>53016.63</v>
      </c>
    </row>
    <row r="149" spans="1:9" s="34" customFormat="1" ht="27.6" customHeight="1">
      <c r="A149" s="50" t="s">
        <v>400</v>
      </c>
      <c r="B149" s="50" t="s">
        <v>8</v>
      </c>
      <c r="C149" s="50" t="s">
        <v>105</v>
      </c>
      <c r="D149" s="69" t="s">
        <v>289</v>
      </c>
      <c r="E149" s="50" t="s">
        <v>61</v>
      </c>
      <c r="F149" s="50" t="s">
        <v>62</v>
      </c>
      <c r="G149" s="15">
        <v>14330</v>
      </c>
      <c r="H149" s="15">
        <v>14330</v>
      </c>
      <c r="I149" s="15">
        <v>14243.78</v>
      </c>
    </row>
    <row r="150" spans="1:9" s="34" customFormat="1" ht="27.6" customHeight="1">
      <c r="A150" s="50" t="s">
        <v>400</v>
      </c>
      <c r="B150" s="50" t="s">
        <v>8</v>
      </c>
      <c r="C150" s="50" t="s">
        <v>105</v>
      </c>
      <c r="D150" s="69" t="s">
        <v>289</v>
      </c>
      <c r="E150" s="50" t="s">
        <v>65</v>
      </c>
      <c r="F150" s="69" t="s">
        <v>357</v>
      </c>
      <c r="G150" s="15">
        <v>23000</v>
      </c>
      <c r="H150" s="15">
        <v>22500</v>
      </c>
      <c r="I150" s="15">
        <v>20532.89</v>
      </c>
    </row>
    <row r="151" spans="1:9" s="34" customFormat="1" ht="41.4">
      <c r="A151" s="50" t="s">
        <v>400</v>
      </c>
      <c r="B151" s="50" t="s">
        <v>8</v>
      </c>
      <c r="C151" s="50" t="s">
        <v>105</v>
      </c>
      <c r="D151" s="69" t="s">
        <v>289</v>
      </c>
      <c r="E151" s="50" t="s">
        <v>66</v>
      </c>
      <c r="F151" s="69" t="s">
        <v>330</v>
      </c>
      <c r="G151" s="15">
        <v>98980</v>
      </c>
      <c r="H151" s="15">
        <v>128980</v>
      </c>
      <c r="I151" s="15">
        <v>109673.51</v>
      </c>
    </row>
    <row r="152" spans="1:9" s="34" customFormat="1" ht="41.4">
      <c r="A152" s="50" t="s">
        <v>400</v>
      </c>
      <c r="B152" s="50" t="s">
        <v>8</v>
      </c>
      <c r="C152" s="50" t="s">
        <v>105</v>
      </c>
      <c r="D152" s="69" t="s">
        <v>289</v>
      </c>
      <c r="E152" s="50" t="s">
        <v>67</v>
      </c>
      <c r="F152" s="69" t="s">
        <v>331</v>
      </c>
      <c r="G152" s="15">
        <v>39650</v>
      </c>
      <c r="H152" s="15">
        <v>39650</v>
      </c>
      <c r="I152" s="15">
        <v>37222.33</v>
      </c>
    </row>
    <row r="153" spans="1:9" s="34" customFormat="1" ht="27.6" customHeight="1">
      <c r="A153" s="50" t="s">
        <v>400</v>
      </c>
      <c r="B153" s="50" t="s">
        <v>8</v>
      </c>
      <c r="C153" s="50" t="s">
        <v>105</v>
      </c>
      <c r="D153" s="69" t="s">
        <v>289</v>
      </c>
      <c r="E153" s="50" t="s">
        <v>69</v>
      </c>
      <c r="F153" s="69" t="s">
        <v>332</v>
      </c>
      <c r="G153" s="15">
        <v>73370</v>
      </c>
      <c r="H153" s="15">
        <v>73370</v>
      </c>
      <c r="I153" s="15">
        <v>46971.26</v>
      </c>
    </row>
    <row r="154" spans="1:9" s="34" customFormat="1" ht="27.6" customHeight="1">
      <c r="A154" s="50" t="s">
        <v>400</v>
      </c>
      <c r="B154" s="50" t="s">
        <v>8</v>
      </c>
      <c r="C154" s="50" t="s">
        <v>105</v>
      </c>
      <c r="D154" s="69" t="s">
        <v>289</v>
      </c>
      <c r="E154" s="50">
        <v>200404</v>
      </c>
      <c r="F154" s="69" t="s">
        <v>355</v>
      </c>
      <c r="G154" s="15">
        <v>4100</v>
      </c>
      <c r="H154" s="15">
        <v>0</v>
      </c>
      <c r="I154" s="15">
        <v>0</v>
      </c>
    </row>
    <row r="155" spans="1:9" s="34" customFormat="1" ht="27.6" customHeight="1">
      <c r="A155" s="50" t="s">
        <v>400</v>
      </c>
      <c r="B155" s="50" t="s">
        <v>8</v>
      </c>
      <c r="C155" s="50" t="s">
        <v>105</v>
      </c>
      <c r="D155" s="69" t="s">
        <v>289</v>
      </c>
      <c r="E155" s="50">
        <v>200501</v>
      </c>
      <c r="F155" s="69" t="s">
        <v>376</v>
      </c>
      <c r="G155" s="15">
        <v>49540</v>
      </c>
      <c r="H155" s="15">
        <v>49540</v>
      </c>
      <c r="I155" s="15">
        <v>45961.8</v>
      </c>
    </row>
    <row r="156" spans="1:9" s="34" customFormat="1" ht="27.6" customHeight="1">
      <c r="A156" s="50" t="s">
        <v>400</v>
      </c>
      <c r="B156" s="50" t="s">
        <v>8</v>
      </c>
      <c r="C156" s="50" t="s">
        <v>105</v>
      </c>
      <c r="D156" s="69" t="s">
        <v>289</v>
      </c>
      <c r="E156" s="50">
        <v>200503</v>
      </c>
      <c r="F156" s="69" t="s">
        <v>356</v>
      </c>
      <c r="G156" s="15">
        <v>0</v>
      </c>
      <c r="H156" s="15">
        <v>0</v>
      </c>
      <c r="I156" s="15">
        <v>0</v>
      </c>
    </row>
    <row r="157" spans="1:9" s="34" customFormat="1" ht="27.6" customHeight="1">
      <c r="A157" s="50" t="s">
        <v>400</v>
      </c>
      <c r="B157" s="50" t="s">
        <v>8</v>
      </c>
      <c r="C157" s="50" t="s">
        <v>105</v>
      </c>
      <c r="D157" s="69" t="s">
        <v>289</v>
      </c>
      <c r="E157" s="50" t="s">
        <v>70</v>
      </c>
      <c r="F157" s="50" t="s">
        <v>71</v>
      </c>
      <c r="G157" s="15">
        <v>18400</v>
      </c>
      <c r="H157" s="15">
        <v>18400</v>
      </c>
      <c r="I157" s="15">
        <v>12292.85</v>
      </c>
    </row>
    <row r="158" spans="1:9" s="34" customFormat="1" ht="27.6" customHeight="1">
      <c r="A158" s="50" t="s">
        <v>400</v>
      </c>
      <c r="B158" s="50" t="s">
        <v>8</v>
      </c>
      <c r="C158" s="50" t="s">
        <v>105</v>
      </c>
      <c r="D158" s="69" t="s">
        <v>289</v>
      </c>
      <c r="E158" s="50">
        <v>200900</v>
      </c>
      <c r="F158" s="50" t="s">
        <v>122</v>
      </c>
      <c r="G158" s="15">
        <v>320</v>
      </c>
      <c r="H158" s="15">
        <v>320</v>
      </c>
      <c r="I158" s="15">
        <v>0</v>
      </c>
    </row>
    <row r="159" spans="1:9" s="34" customFormat="1" ht="27.6" customHeight="1">
      <c r="A159" s="50" t="s">
        <v>400</v>
      </c>
      <c r="B159" s="50" t="s">
        <v>8</v>
      </c>
      <c r="C159" s="50" t="s">
        <v>105</v>
      </c>
      <c r="D159" s="69" t="s">
        <v>289</v>
      </c>
      <c r="E159" s="50">
        <v>201300</v>
      </c>
      <c r="F159" s="69" t="s">
        <v>337</v>
      </c>
      <c r="G159" s="15">
        <v>25000</v>
      </c>
      <c r="H159" s="15">
        <v>25000</v>
      </c>
      <c r="I159" s="15">
        <v>0</v>
      </c>
    </row>
    <row r="160" spans="1:9" s="34" customFormat="1" ht="27.6" customHeight="1">
      <c r="A160" s="50" t="s">
        <v>400</v>
      </c>
      <c r="B160" s="50" t="s">
        <v>8</v>
      </c>
      <c r="C160" s="50" t="s">
        <v>105</v>
      </c>
      <c r="D160" s="69" t="s">
        <v>289</v>
      </c>
      <c r="E160" s="50">
        <v>201400</v>
      </c>
      <c r="F160" s="69" t="s">
        <v>338</v>
      </c>
      <c r="G160" s="15">
        <v>750</v>
      </c>
      <c r="H160" s="15">
        <v>750</v>
      </c>
      <c r="I160" s="15">
        <v>0</v>
      </c>
    </row>
    <row r="161" spans="1:9" s="34" customFormat="1" ht="27.6" customHeight="1">
      <c r="A161" s="50" t="s">
        <v>400</v>
      </c>
      <c r="B161" s="50" t="s">
        <v>8</v>
      </c>
      <c r="C161" s="50" t="s">
        <v>105</v>
      </c>
      <c r="D161" s="69" t="s">
        <v>289</v>
      </c>
      <c r="E161" s="50">
        <v>203003</v>
      </c>
      <c r="F161" s="69" t="s">
        <v>371</v>
      </c>
      <c r="G161" s="15">
        <v>20000</v>
      </c>
      <c r="H161" s="15">
        <v>30000</v>
      </c>
      <c r="I161" s="15">
        <v>806.01</v>
      </c>
    </row>
    <row r="162" spans="1:9" s="34" customFormat="1" ht="27.6" customHeight="1">
      <c r="A162" s="50" t="s">
        <v>400</v>
      </c>
      <c r="B162" s="50" t="s">
        <v>8</v>
      </c>
      <c r="C162" s="50" t="s">
        <v>105</v>
      </c>
      <c r="D162" s="69" t="s">
        <v>289</v>
      </c>
      <c r="E162" s="50" t="s">
        <v>83</v>
      </c>
      <c r="F162" s="69" t="s">
        <v>342</v>
      </c>
      <c r="G162" s="15">
        <v>40000</v>
      </c>
      <c r="H162" s="15">
        <v>0</v>
      </c>
      <c r="I162" s="15">
        <v>0</v>
      </c>
    </row>
    <row r="163" spans="1:9" s="34" customFormat="1" ht="27.6" customHeight="1">
      <c r="A163" s="50" t="s">
        <v>400</v>
      </c>
      <c r="B163" s="50" t="s">
        <v>8</v>
      </c>
      <c r="C163" s="50" t="s">
        <v>105</v>
      </c>
      <c r="D163" s="69" t="s">
        <v>289</v>
      </c>
      <c r="E163" s="50">
        <v>510101</v>
      </c>
      <c r="F163" s="50" t="s">
        <v>345</v>
      </c>
      <c r="G163" s="15">
        <v>2969000</v>
      </c>
      <c r="H163" s="15">
        <v>2969000</v>
      </c>
      <c r="I163" s="15">
        <v>2426939.9700000002</v>
      </c>
    </row>
    <row r="164" spans="1:9" s="34" customFormat="1" ht="41.4">
      <c r="A164" s="50" t="s">
        <v>400</v>
      </c>
      <c r="B164" s="50" t="s">
        <v>8</v>
      </c>
      <c r="C164" s="50">
        <v>615000</v>
      </c>
      <c r="D164" s="69" t="s">
        <v>290</v>
      </c>
      <c r="E164" s="50">
        <v>200101</v>
      </c>
      <c r="F164" s="50" t="s">
        <v>56</v>
      </c>
      <c r="G164" s="15">
        <v>9000</v>
      </c>
      <c r="H164" s="15">
        <v>9000</v>
      </c>
      <c r="I164" s="15">
        <v>5223.34</v>
      </c>
    </row>
    <row r="165" spans="1:9" s="34" customFormat="1" ht="41.4">
      <c r="A165" s="50" t="s">
        <v>400</v>
      </c>
      <c r="B165" s="50" t="s">
        <v>8</v>
      </c>
      <c r="C165" s="50">
        <v>615000</v>
      </c>
      <c r="D165" s="69" t="s">
        <v>290</v>
      </c>
      <c r="E165" s="50">
        <v>200102</v>
      </c>
      <c r="F165" s="69" t="s">
        <v>325</v>
      </c>
      <c r="G165" s="15">
        <v>4500</v>
      </c>
      <c r="H165" s="15">
        <v>4400</v>
      </c>
      <c r="I165" s="15">
        <v>2923.35</v>
      </c>
    </row>
    <row r="166" spans="1:9" s="34" customFormat="1" ht="41.4">
      <c r="A166" s="50" t="s">
        <v>400</v>
      </c>
      <c r="B166" s="50" t="s">
        <v>8</v>
      </c>
      <c r="C166" s="50">
        <v>615000</v>
      </c>
      <c r="D166" s="69" t="s">
        <v>290</v>
      </c>
      <c r="E166" s="50">
        <v>200108</v>
      </c>
      <c r="F166" s="69" t="s">
        <v>329</v>
      </c>
      <c r="G166" s="15">
        <v>0</v>
      </c>
      <c r="H166" s="15">
        <v>100</v>
      </c>
      <c r="I166" s="15">
        <v>0</v>
      </c>
    </row>
    <row r="167" spans="1:9" s="34" customFormat="1" ht="41.4">
      <c r="A167" s="50" t="s">
        <v>400</v>
      </c>
      <c r="B167" s="50" t="s">
        <v>8</v>
      </c>
      <c r="C167" s="50">
        <v>615000</v>
      </c>
      <c r="D167" s="69" t="s">
        <v>290</v>
      </c>
      <c r="E167" s="50">
        <v>200109</v>
      </c>
      <c r="F167" s="69" t="s">
        <v>358</v>
      </c>
      <c r="G167" s="15">
        <v>72000</v>
      </c>
      <c r="H167" s="15">
        <v>72000</v>
      </c>
      <c r="I167" s="15">
        <v>65114.77</v>
      </c>
    </row>
    <row r="168" spans="1:9" s="34" customFormat="1" ht="41.4">
      <c r="A168" s="50" t="s">
        <v>400</v>
      </c>
      <c r="B168" s="50" t="s">
        <v>8</v>
      </c>
      <c r="C168" s="50">
        <v>615000</v>
      </c>
      <c r="D168" s="69" t="s">
        <v>290</v>
      </c>
      <c r="E168" s="50">
        <v>200130</v>
      </c>
      <c r="F168" s="50" t="s">
        <v>68</v>
      </c>
      <c r="G168" s="15">
        <v>8000</v>
      </c>
      <c r="H168" s="15">
        <v>8000</v>
      </c>
      <c r="I168" s="15">
        <v>0</v>
      </c>
    </row>
    <row r="169" spans="1:9" s="34" customFormat="1" ht="41.4">
      <c r="A169" s="50" t="s">
        <v>400</v>
      </c>
      <c r="B169" s="50" t="s">
        <v>8</v>
      </c>
      <c r="C169" s="50">
        <v>615000</v>
      </c>
      <c r="D169" s="69" t="s">
        <v>290</v>
      </c>
      <c r="E169" s="50">
        <v>200530</v>
      </c>
      <c r="F169" s="50" t="s">
        <v>71</v>
      </c>
      <c r="G169" s="15">
        <v>7000</v>
      </c>
      <c r="H169" s="15">
        <v>7000</v>
      </c>
      <c r="I169" s="15">
        <v>5527.42</v>
      </c>
    </row>
    <row r="170" spans="1:9" s="34" customFormat="1">
      <c r="A170" s="97" t="s">
        <v>106</v>
      </c>
      <c r="B170" s="97"/>
      <c r="C170" s="97"/>
      <c r="D170" s="97"/>
      <c r="E170" s="97"/>
      <c r="F170" s="97"/>
      <c r="G170" s="15">
        <f>SUM(G144:G169)</f>
        <v>3754500</v>
      </c>
      <c r="H170" s="15">
        <f t="shared" ref="H170:I170" si="3">SUM(H144:H169)</f>
        <v>3754500</v>
      </c>
      <c r="I170" s="15">
        <f t="shared" si="3"/>
        <v>3048505.21</v>
      </c>
    </row>
    <row r="171" spans="1:9" s="34" customFormat="1" ht="27.6" customHeight="1">
      <c r="A171" s="50" t="s">
        <v>400</v>
      </c>
      <c r="B171" s="50" t="s">
        <v>8</v>
      </c>
      <c r="C171" s="50" t="s">
        <v>107</v>
      </c>
      <c r="D171" s="69" t="s">
        <v>291</v>
      </c>
      <c r="E171" s="50">
        <v>100115</v>
      </c>
      <c r="F171" s="69" t="s">
        <v>359</v>
      </c>
      <c r="G171" s="15">
        <v>393500</v>
      </c>
      <c r="H171" s="15">
        <v>393500</v>
      </c>
      <c r="I171" s="15">
        <v>336554</v>
      </c>
    </row>
    <row r="172" spans="1:9" s="34" customFormat="1" ht="27.6" customHeight="1">
      <c r="A172" s="50" t="s">
        <v>400</v>
      </c>
      <c r="B172" s="50" t="s">
        <v>8</v>
      </c>
      <c r="C172" s="50" t="s">
        <v>107</v>
      </c>
      <c r="D172" s="69" t="s">
        <v>291</v>
      </c>
      <c r="E172" s="50">
        <v>100130</v>
      </c>
      <c r="F172" s="69" t="s">
        <v>321</v>
      </c>
      <c r="G172" s="15">
        <v>105000</v>
      </c>
      <c r="H172" s="15">
        <v>105000</v>
      </c>
      <c r="I172" s="15">
        <v>95040</v>
      </c>
    </row>
    <row r="173" spans="1:9" s="34" customFormat="1" ht="27.6" customHeight="1">
      <c r="A173" s="50" t="s">
        <v>400</v>
      </c>
      <c r="B173" s="50" t="s">
        <v>8</v>
      </c>
      <c r="C173" s="50" t="s">
        <v>107</v>
      </c>
      <c r="D173" s="69" t="s">
        <v>291</v>
      </c>
      <c r="E173" s="50">
        <v>100307</v>
      </c>
      <c r="F173" s="69" t="s">
        <v>360</v>
      </c>
      <c r="G173" s="15">
        <v>2000</v>
      </c>
      <c r="H173" s="15">
        <v>2000</v>
      </c>
      <c r="I173" s="15">
        <v>925</v>
      </c>
    </row>
    <row r="174" spans="1:9" s="34" customFormat="1" ht="31.5" customHeight="1">
      <c r="A174" s="50" t="s">
        <v>400</v>
      </c>
      <c r="B174" s="50" t="s">
        <v>8</v>
      </c>
      <c r="C174" s="50" t="s">
        <v>107</v>
      </c>
      <c r="D174" s="69" t="s">
        <v>291</v>
      </c>
      <c r="E174" s="50" t="s">
        <v>55</v>
      </c>
      <c r="F174" s="50" t="s">
        <v>56</v>
      </c>
      <c r="G174" s="15">
        <v>99000</v>
      </c>
      <c r="H174" s="15">
        <v>97000</v>
      </c>
      <c r="I174" s="15">
        <v>73801.45</v>
      </c>
    </row>
    <row r="175" spans="1:9" s="34" customFormat="1" ht="27.6" customHeight="1">
      <c r="A175" s="50" t="s">
        <v>400</v>
      </c>
      <c r="B175" s="50" t="s">
        <v>8</v>
      </c>
      <c r="C175" s="50" t="s">
        <v>107</v>
      </c>
      <c r="D175" s="69" t="s">
        <v>291</v>
      </c>
      <c r="E175" s="50" t="s">
        <v>57</v>
      </c>
      <c r="F175" s="69" t="s">
        <v>325</v>
      </c>
      <c r="G175" s="15">
        <v>81000</v>
      </c>
      <c r="H175" s="15">
        <v>82000</v>
      </c>
      <c r="I175" s="15">
        <v>70472.429999999993</v>
      </c>
    </row>
    <row r="176" spans="1:9" s="34" customFormat="1" ht="27.6" customHeight="1">
      <c r="A176" s="50" t="s">
        <v>400</v>
      </c>
      <c r="B176" s="50" t="s">
        <v>8</v>
      </c>
      <c r="C176" s="50" t="s">
        <v>107</v>
      </c>
      <c r="D176" s="69" t="s">
        <v>291</v>
      </c>
      <c r="E176" s="50" t="s">
        <v>58</v>
      </c>
      <c r="F176" s="69" t="s">
        <v>361</v>
      </c>
      <c r="G176" s="15">
        <v>805000</v>
      </c>
      <c r="H176" s="15">
        <v>713000</v>
      </c>
      <c r="I176" s="15">
        <v>512261.42</v>
      </c>
    </row>
    <row r="177" spans="1:9" s="34" customFormat="1" ht="32.25" customHeight="1">
      <c r="A177" s="50" t="s">
        <v>400</v>
      </c>
      <c r="B177" s="50" t="s">
        <v>8</v>
      </c>
      <c r="C177" s="50" t="s">
        <v>107</v>
      </c>
      <c r="D177" s="69" t="s">
        <v>291</v>
      </c>
      <c r="E177" s="50" t="s">
        <v>59</v>
      </c>
      <c r="F177" s="69" t="s">
        <v>327</v>
      </c>
      <c r="G177" s="15">
        <v>78000</v>
      </c>
      <c r="H177" s="15">
        <v>65800</v>
      </c>
      <c r="I177" s="15">
        <v>57979.08</v>
      </c>
    </row>
    <row r="178" spans="1:9" s="34" customFormat="1" ht="27.6" customHeight="1">
      <c r="A178" s="50" t="s">
        <v>400</v>
      </c>
      <c r="B178" s="50" t="s">
        <v>8</v>
      </c>
      <c r="C178" s="50" t="s">
        <v>107</v>
      </c>
      <c r="D178" s="69" t="s">
        <v>291</v>
      </c>
      <c r="E178" s="50" t="s">
        <v>60</v>
      </c>
      <c r="F178" s="69" t="s">
        <v>328</v>
      </c>
      <c r="G178" s="15">
        <v>7300</v>
      </c>
      <c r="H178" s="15">
        <v>7300</v>
      </c>
      <c r="I178" s="15">
        <v>5000</v>
      </c>
    </row>
    <row r="179" spans="1:9" s="34" customFormat="1" ht="30" customHeight="1">
      <c r="A179" s="50" t="s">
        <v>400</v>
      </c>
      <c r="B179" s="50" t="s">
        <v>8</v>
      </c>
      <c r="C179" s="50" t="s">
        <v>107</v>
      </c>
      <c r="D179" s="69" t="s">
        <v>291</v>
      </c>
      <c r="E179" s="50">
        <v>200106</v>
      </c>
      <c r="F179" s="50" t="s">
        <v>62</v>
      </c>
      <c r="G179" s="15">
        <v>7700</v>
      </c>
      <c r="H179" s="15">
        <v>700</v>
      </c>
      <c r="I179" s="15">
        <v>0</v>
      </c>
    </row>
    <row r="180" spans="1:9" s="34" customFormat="1" ht="29.25" customHeight="1">
      <c r="A180" s="50" t="s">
        <v>400</v>
      </c>
      <c r="B180" s="50" t="s">
        <v>8</v>
      </c>
      <c r="C180" s="50" t="s">
        <v>107</v>
      </c>
      <c r="D180" s="69" t="s">
        <v>291</v>
      </c>
      <c r="E180" s="50" t="s">
        <v>63</v>
      </c>
      <c r="F180" s="50" t="s">
        <v>64</v>
      </c>
      <c r="G180" s="15">
        <v>0</v>
      </c>
      <c r="H180" s="15">
        <v>0</v>
      </c>
      <c r="I180" s="15">
        <v>0</v>
      </c>
    </row>
    <row r="181" spans="1:9" s="34" customFormat="1" ht="27.6" customHeight="1">
      <c r="A181" s="50" t="s">
        <v>400</v>
      </c>
      <c r="B181" s="50" t="s">
        <v>8</v>
      </c>
      <c r="C181" s="50" t="s">
        <v>107</v>
      </c>
      <c r="D181" s="69" t="s">
        <v>291</v>
      </c>
      <c r="E181" s="50" t="s">
        <v>65</v>
      </c>
      <c r="F181" s="69" t="s">
        <v>329</v>
      </c>
      <c r="G181" s="15">
        <v>67000</v>
      </c>
      <c r="H181" s="15">
        <v>67000</v>
      </c>
      <c r="I181" s="15">
        <v>51813.97</v>
      </c>
    </row>
    <row r="182" spans="1:9" s="34" customFormat="1" ht="41.4">
      <c r="A182" s="50" t="s">
        <v>400</v>
      </c>
      <c r="B182" s="50" t="s">
        <v>8</v>
      </c>
      <c r="C182" s="50" t="s">
        <v>107</v>
      </c>
      <c r="D182" s="69" t="s">
        <v>291</v>
      </c>
      <c r="E182" s="50" t="s">
        <v>66</v>
      </c>
      <c r="F182" s="69" t="s">
        <v>330</v>
      </c>
      <c r="G182" s="15">
        <v>310000</v>
      </c>
      <c r="H182" s="15">
        <v>306000</v>
      </c>
      <c r="I182" s="15">
        <v>283674.56</v>
      </c>
    </row>
    <row r="183" spans="1:9" s="34" customFormat="1" ht="41.4">
      <c r="A183" s="50" t="s">
        <v>400</v>
      </c>
      <c r="B183" s="50" t="s">
        <v>8</v>
      </c>
      <c r="C183" s="50" t="s">
        <v>107</v>
      </c>
      <c r="D183" s="69" t="s">
        <v>291</v>
      </c>
      <c r="E183" s="50" t="s">
        <v>67</v>
      </c>
      <c r="F183" s="69" t="s">
        <v>331</v>
      </c>
      <c r="G183" s="15">
        <v>153000</v>
      </c>
      <c r="H183" s="15">
        <v>143000</v>
      </c>
      <c r="I183" s="15">
        <v>87892.93</v>
      </c>
    </row>
    <row r="184" spans="1:9" s="34" customFormat="1" ht="27.75" customHeight="1">
      <c r="A184" s="50" t="s">
        <v>400</v>
      </c>
      <c r="B184" s="50" t="s">
        <v>8</v>
      </c>
      <c r="C184" s="50" t="s">
        <v>107</v>
      </c>
      <c r="D184" s="69" t="s">
        <v>291</v>
      </c>
      <c r="E184" s="50" t="s">
        <v>69</v>
      </c>
      <c r="F184" s="69" t="s">
        <v>332</v>
      </c>
      <c r="G184" s="15">
        <v>671900</v>
      </c>
      <c r="H184" s="15">
        <v>786100</v>
      </c>
      <c r="I184" s="15">
        <v>775772.71</v>
      </c>
    </row>
    <row r="185" spans="1:9" s="34" customFormat="1" ht="29.25" customHeight="1">
      <c r="A185" s="50" t="s">
        <v>400</v>
      </c>
      <c r="B185" s="50" t="s">
        <v>8</v>
      </c>
      <c r="C185" s="50" t="s">
        <v>107</v>
      </c>
      <c r="D185" s="69" t="s">
        <v>291</v>
      </c>
      <c r="E185" s="50" t="s">
        <v>108</v>
      </c>
      <c r="F185" s="50" t="s">
        <v>109</v>
      </c>
      <c r="G185" s="15">
        <v>0</v>
      </c>
      <c r="H185" s="15">
        <v>0</v>
      </c>
      <c r="I185" s="15">
        <v>0</v>
      </c>
    </row>
    <row r="186" spans="1:9" s="34" customFormat="1" ht="28.5" customHeight="1">
      <c r="A186" s="50" t="s">
        <v>400</v>
      </c>
      <c r="B186" s="50" t="s">
        <v>8</v>
      </c>
      <c r="C186" s="50" t="s">
        <v>107</v>
      </c>
      <c r="D186" s="69" t="s">
        <v>291</v>
      </c>
      <c r="E186" s="50" t="s">
        <v>110</v>
      </c>
      <c r="F186" s="50" t="s">
        <v>102</v>
      </c>
      <c r="G186" s="15">
        <v>5500</v>
      </c>
      <c r="H186" s="15">
        <v>3500</v>
      </c>
      <c r="I186" s="15">
        <v>2161.4899999999998</v>
      </c>
    </row>
    <row r="187" spans="1:9" s="34" customFormat="1" ht="28.5" customHeight="1">
      <c r="A187" s="50" t="s">
        <v>400</v>
      </c>
      <c r="B187" s="50" t="s">
        <v>8</v>
      </c>
      <c r="C187" s="50" t="s">
        <v>107</v>
      </c>
      <c r="D187" s="69" t="s">
        <v>291</v>
      </c>
      <c r="E187" s="50" t="s">
        <v>111</v>
      </c>
      <c r="F187" s="50" t="s">
        <v>103</v>
      </c>
      <c r="G187" s="15">
        <v>2500</v>
      </c>
      <c r="H187" s="15">
        <v>2500</v>
      </c>
      <c r="I187" s="15">
        <v>2391.4899999999998</v>
      </c>
    </row>
    <row r="188" spans="1:9" s="34" customFormat="1" ht="31.5" customHeight="1">
      <c r="A188" s="50" t="s">
        <v>400</v>
      </c>
      <c r="B188" s="50" t="s">
        <v>8</v>
      </c>
      <c r="C188" s="50" t="s">
        <v>107</v>
      </c>
      <c r="D188" s="69" t="s">
        <v>291</v>
      </c>
      <c r="E188" s="50" t="s">
        <v>70</v>
      </c>
      <c r="F188" s="50" t="s">
        <v>71</v>
      </c>
      <c r="G188" s="15">
        <v>364000</v>
      </c>
      <c r="H188" s="15">
        <v>399000</v>
      </c>
      <c r="I188" s="15">
        <v>284955.26</v>
      </c>
    </row>
    <row r="189" spans="1:9" s="34" customFormat="1" ht="27.6" customHeight="1">
      <c r="A189" s="50" t="s">
        <v>400</v>
      </c>
      <c r="B189" s="50" t="s">
        <v>8</v>
      </c>
      <c r="C189" s="50" t="s">
        <v>107</v>
      </c>
      <c r="D189" s="69" t="s">
        <v>291</v>
      </c>
      <c r="E189" s="80" t="s">
        <v>72</v>
      </c>
      <c r="F189" s="81" t="s">
        <v>362</v>
      </c>
      <c r="G189" s="15">
        <v>45500</v>
      </c>
      <c r="H189" s="15">
        <v>45500</v>
      </c>
      <c r="I189" s="15">
        <v>18370.2</v>
      </c>
    </row>
    <row r="190" spans="1:9" s="34" customFormat="1" ht="27.6" customHeight="1">
      <c r="A190" s="50" t="s">
        <v>400</v>
      </c>
      <c r="B190" s="50" t="s">
        <v>8</v>
      </c>
      <c r="C190" s="50" t="s">
        <v>107</v>
      </c>
      <c r="D190" s="69" t="s">
        <v>291</v>
      </c>
      <c r="E190" s="80" t="s">
        <v>112</v>
      </c>
      <c r="F190" s="81" t="s">
        <v>335</v>
      </c>
      <c r="G190" s="15">
        <v>18600</v>
      </c>
      <c r="H190" s="15">
        <v>17600</v>
      </c>
      <c r="I190" s="15">
        <v>11407.8</v>
      </c>
    </row>
    <row r="191" spans="1:9" s="34" customFormat="1" ht="33.75" customHeight="1">
      <c r="A191" s="50" t="s">
        <v>400</v>
      </c>
      <c r="B191" s="50" t="s">
        <v>8</v>
      </c>
      <c r="C191" s="50" t="s">
        <v>107</v>
      </c>
      <c r="D191" s="69" t="s">
        <v>291</v>
      </c>
      <c r="E191" s="50" t="s">
        <v>76</v>
      </c>
      <c r="F191" s="69" t="s">
        <v>337</v>
      </c>
      <c r="G191" s="15">
        <v>136000</v>
      </c>
      <c r="H191" s="15">
        <v>116000</v>
      </c>
      <c r="I191" s="15">
        <v>103513.60000000001</v>
      </c>
    </row>
    <row r="192" spans="1:9" s="34" customFormat="1" ht="69">
      <c r="A192" s="50" t="s">
        <v>400</v>
      </c>
      <c r="B192" s="50" t="s">
        <v>8</v>
      </c>
      <c r="C192" s="50" t="s">
        <v>107</v>
      </c>
      <c r="D192" s="69" t="s">
        <v>291</v>
      </c>
      <c r="E192" s="50">
        <v>202500</v>
      </c>
      <c r="F192" s="69" t="s">
        <v>339</v>
      </c>
      <c r="G192" s="15">
        <v>0</v>
      </c>
      <c r="H192" s="15">
        <v>0</v>
      </c>
      <c r="I192" s="15">
        <v>0</v>
      </c>
    </row>
    <row r="193" spans="1:9" s="34" customFormat="1" ht="14.4" customHeight="1">
      <c r="A193" s="50" t="s">
        <v>400</v>
      </c>
      <c r="B193" s="50" t="s">
        <v>8</v>
      </c>
      <c r="C193" s="50" t="s">
        <v>107</v>
      </c>
      <c r="D193" s="69" t="s">
        <v>291</v>
      </c>
      <c r="E193" s="50">
        <v>203004</v>
      </c>
      <c r="F193" s="50" t="s">
        <v>81</v>
      </c>
      <c r="G193" s="15">
        <v>0</v>
      </c>
      <c r="H193" s="15">
        <v>0</v>
      </c>
      <c r="I193" s="15">
        <v>0</v>
      </c>
    </row>
    <row r="194" spans="1:9" s="34" customFormat="1" ht="27.6" customHeight="1">
      <c r="A194" s="50" t="s">
        <v>400</v>
      </c>
      <c r="B194" s="50" t="s">
        <v>8</v>
      </c>
      <c r="C194" s="50" t="s">
        <v>107</v>
      </c>
      <c r="D194" s="69" t="s">
        <v>291</v>
      </c>
      <c r="E194" s="50" t="s">
        <v>83</v>
      </c>
      <c r="F194" s="50" t="s">
        <v>342</v>
      </c>
      <c r="G194" s="15">
        <v>4000</v>
      </c>
      <c r="H194" s="15">
        <v>4000</v>
      </c>
      <c r="I194" s="15">
        <v>2200</v>
      </c>
    </row>
    <row r="195" spans="1:9" s="34" customFormat="1" ht="27.6" customHeight="1">
      <c r="A195" s="50" t="s">
        <v>400</v>
      </c>
      <c r="B195" s="50" t="s">
        <v>8</v>
      </c>
      <c r="C195" s="50" t="s">
        <v>107</v>
      </c>
      <c r="D195" s="69" t="s">
        <v>291</v>
      </c>
      <c r="E195" s="50" t="s">
        <v>113</v>
      </c>
      <c r="F195" s="50" t="s">
        <v>363</v>
      </c>
      <c r="G195" s="15">
        <v>3876000</v>
      </c>
      <c r="H195" s="15">
        <v>4012000</v>
      </c>
      <c r="I195" s="15">
        <v>3653898.26</v>
      </c>
    </row>
    <row r="196" spans="1:9" s="34" customFormat="1" ht="27.6" customHeight="1">
      <c r="A196" s="50" t="s">
        <v>400</v>
      </c>
      <c r="B196" s="50" t="s">
        <v>8</v>
      </c>
      <c r="C196" s="50" t="s">
        <v>107</v>
      </c>
      <c r="D196" s="69" t="s">
        <v>291</v>
      </c>
      <c r="E196" s="50" t="s">
        <v>114</v>
      </c>
      <c r="F196" s="50" t="s">
        <v>364</v>
      </c>
      <c r="G196" s="15">
        <v>231000</v>
      </c>
      <c r="H196" s="15">
        <v>231000</v>
      </c>
      <c r="I196" s="15">
        <v>174850.54</v>
      </c>
    </row>
    <row r="197" spans="1:9" s="34" customFormat="1" ht="27.6" customHeight="1">
      <c r="A197" s="50" t="s">
        <v>400</v>
      </c>
      <c r="B197" s="50" t="s">
        <v>8</v>
      </c>
      <c r="C197" s="50" t="s">
        <v>107</v>
      </c>
      <c r="D197" s="69" t="s">
        <v>291</v>
      </c>
      <c r="E197" s="50">
        <v>570203</v>
      </c>
      <c r="F197" s="50" t="s">
        <v>365</v>
      </c>
      <c r="G197" s="15">
        <v>0</v>
      </c>
      <c r="H197" s="15">
        <v>0</v>
      </c>
      <c r="I197" s="15">
        <v>0</v>
      </c>
    </row>
    <row r="198" spans="1:9" s="34" customFormat="1" ht="14.4" customHeight="1">
      <c r="A198" s="50" t="s">
        <v>400</v>
      </c>
      <c r="B198" s="50" t="s">
        <v>8</v>
      </c>
      <c r="C198" s="50" t="s">
        <v>107</v>
      </c>
      <c r="D198" s="69" t="s">
        <v>291</v>
      </c>
      <c r="E198" s="50">
        <v>590100</v>
      </c>
      <c r="F198" s="50" t="s">
        <v>115</v>
      </c>
      <c r="G198" s="15">
        <v>0</v>
      </c>
      <c r="H198" s="15">
        <v>0</v>
      </c>
      <c r="I198" s="15">
        <v>0</v>
      </c>
    </row>
    <row r="199" spans="1:9" s="34" customFormat="1" ht="69">
      <c r="A199" s="50" t="s">
        <v>400</v>
      </c>
      <c r="B199" s="50" t="s">
        <v>8</v>
      </c>
      <c r="C199" s="50" t="s">
        <v>107</v>
      </c>
      <c r="D199" s="69" t="s">
        <v>291</v>
      </c>
      <c r="E199" s="50">
        <v>850101</v>
      </c>
      <c r="F199" s="50" t="s">
        <v>344</v>
      </c>
      <c r="G199" s="15">
        <v>0</v>
      </c>
      <c r="H199" s="15">
        <v>0</v>
      </c>
      <c r="I199" s="15">
        <v>0</v>
      </c>
    </row>
    <row r="200" spans="1:9" s="34" customFormat="1" ht="27.6" customHeight="1">
      <c r="A200" s="50" t="s">
        <v>400</v>
      </c>
      <c r="B200" s="50" t="s">
        <v>8</v>
      </c>
      <c r="C200" s="50">
        <v>650250</v>
      </c>
      <c r="D200" s="69" t="s">
        <v>292</v>
      </c>
      <c r="E200" s="50">
        <v>570202</v>
      </c>
      <c r="F200" s="50" t="s">
        <v>366</v>
      </c>
      <c r="G200" s="15">
        <v>15194000</v>
      </c>
      <c r="H200" s="15">
        <v>23902000</v>
      </c>
      <c r="I200" s="15">
        <v>17669354.289999999</v>
      </c>
    </row>
    <row r="201" spans="1:9" s="34" customFormat="1" ht="27.6" customHeight="1">
      <c r="A201" s="50" t="s">
        <v>400</v>
      </c>
      <c r="B201" s="50" t="s">
        <v>8</v>
      </c>
      <c r="C201" s="50">
        <v>650250</v>
      </c>
      <c r="D201" s="69" t="s">
        <v>292</v>
      </c>
      <c r="E201" s="50">
        <v>591100</v>
      </c>
      <c r="F201" s="50" t="s">
        <v>372</v>
      </c>
      <c r="G201" s="15">
        <v>600000</v>
      </c>
      <c r="H201" s="15">
        <v>277000</v>
      </c>
      <c r="I201" s="15">
        <v>256998.01</v>
      </c>
    </row>
    <row r="202" spans="1:9" s="34" customFormat="1">
      <c r="A202" s="97" t="s">
        <v>116</v>
      </c>
      <c r="B202" s="97"/>
      <c r="C202" s="97"/>
      <c r="D202" s="97"/>
      <c r="E202" s="97"/>
      <c r="F202" s="97"/>
      <c r="G202" s="15">
        <f>SUM(G171:G201)</f>
        <v>23257500</v>
      </c>
      <c r="H202" s="15">
        <f t="shared" ref="H202:I202" si="4">SUM(H171:H201)</f>
        <v>31778500</v>
      </c>
      <c r="I202" s="15">
        <f t="shared" si="4"/>
        <v>24531288.490000002</v>
      </c>
    </row>
    <row r="203" spans="1:9" s="34" customFormat="1" ht="27.6" customHeight="1">
      <c r="A203" s="50" t="s">
        <v>400</v>
      </c>
      <c r="B203" s="50" t="s">
        <v>8</v>
      </c>
      <c r="C203" s="50" t="s">
        <v>117</v>
      </c>
      <c r="D203" s="50" t="s">
        <v>118</v>
      </c>
      <c r="E203" s="50">
        <v>510101</v>
      </c>
      <c r="F203" s="50" t="s">
        <v>345</v>
      </c>
      <c r="G203" s="46">
        <v>0</v>
      </c>
      <c r="H203" s="46">
        <v>0</v>
      </c>
      <c r="I203" s="15">
        <v>0</v>
      </c>
    </row>
    <row r="204" spans="1:9" s="34" customFormat="1" ht="55.2">
      <c r="A204" s="50" t="s">
        <v>400</v>
      </c>
      <c r="B204" s="50" t="s">
        <v>8</v>
      </c>
      <c r="C204" s="50" t="s">
        <v>117</v>
      </c>
      <c r="D204" s="50" t="s">
        <v>118</v>
      </c>
      <c r="E204" s="50">
        <v>510146</v>
      </c>
      <c r="F204" s="50" t="s">
        <v>367</v>
      </c>
      <c r="G204" s="46">
        <v>1300000</v>
      </c>
      <c r="H204" s="46">
        <v>0</v>
      </c>
      <c r="I204" s="15">
        <v>0</v>
      </c>
    </row>
    <row r="205" spans="1:9" s="34" customFormat="1">
      <c r="A205" s="97" t="s">
        <v>119</v>
      </c>
      <c r="B205" s="97"/>
      <c r="C205" s="97"/>
      <c r="D205" s="97"/>
      <c r="E205" s="97"/>
      <c r="F205" s="97"/>
      <c r="G205" s="46">
        <f>SUM(G203:G204)</f>
        <v>1300000</v>
      </c>
      <c r="H205" s="46">
        <f t="shared" ref="H205:I205" si="5">SUM(H203:H204)</f>
        <v>0</v>
      </c>
      <c r="I205" s="46">
        <f t="shared" si="5"/>
        <v>0</v>
      </c>
    </row>
    <row r="206" spans="1:9" s="34" customFormat="1" ht="27.6" customHeight="1">
      <c r="A206" s="50" t="s">
        <v>400</v>
      </c>
      <c r="B206" s="50" t="s">
        <v>8</v>
      </c>
      <c r="C206" s="50" t="s">
        <v>120</v>
      </c>
      <c r="D206" s="69" t="s">
        <v>293</v>
      </c>
      <c r="E206" s="50" t="s">
        <v>47</v>
      </c>
      <c r="F206" s="50" t="s">
        <v>317</v>
      </c>
      <c r="G206" s="15">
        <v>3383000</v>
      </c>
      <c r="H206" s="15">
        <v>3275000</v>
      </c>
      <c r="I206" s="82">
        <v>3270529</v>
      </c>
    </row>
    <row r="207" spans="1:9" s="34" customFormat="1" ht="27.6" customHeight="1">
      <c r="A207" s="50" t="s">
        <v>400</v>
      </c>
      <c r="B207" s="50" t="s">
        <v>8</v>
      </c>
      <c r="C207" s="50" t="s">
        <v>120</v>
      </c>
      <c r="D207" s="69" t="s">
        <v>293</v>
      </c>
      <c r="E207" s="50">
        <v>100105</v>
      </c>
      <c r="F207" s="50" t="s">
        <v>368</v>
      </c>
      <c r="G207" s="15">
        <v>444000</v>
      </c>
      <c r="H207" s="15">
        <v>280000</v>
      </c>
      <c r="I207" s="82">
        <v>277594</v>
      </c>
    </row>
    <row r="208" spans="1:9" s="34" customFormat="1" ht="27.6" customHeight="1">
      <c r="A208" s="50" t="s">
        <v>400</v>
      </c>
      <c r="B208" s="50" t="s">
        <v>8</v>
      </c>
      <c r="C208" s="50" t="s">
        <v>120</v>
      </c>
      <c r="D208" s="69" t="s">
        <v>293</v>
      </c>
      <c r="E208" s="50" t="s">
        <v>49</v>
      </c>
      <c r="F208" s="50" t="s">
        <v>50</v>
      </c>
      <c r="G208" s="15">
        <v>6000</v>
      </c>
      <c r="H208" s="15">
        <v>5000</v>
      </c>
      <c r="I208" s="82">
        <v>311</v>
      </c>
    </row>
    <row r="209" spans="1:9" s="34" customFormat="1" ht="27.6" customHeight="1">
      <c r="A209" s="50" t="s">
        <v>400</v>
      </c>
      <c r="B209" s="50" t="s">
        <v>8</v>
      </c>
      <c r="C209" s="50" t="s">
        <v>120</v>
      </c>
      <c r="D209" s="69" t="s">
        <v>293</v>
      </c>
      <c r="E209" s="50">
        <v>100117</v>
      </c>
      <c r="F209" s="50" t="s">
        <v>320</v>
      </c>
      <c r="G209" s="15">
        <v>175000</v>
      </c>
      <c r="H209" s="15">
        <v>154000</v>
      </c>
      <c r="I209" s="82">
        <v>149759</v>
      </c>
    </row>
    <row r="210" spans="1:9" s="34" customFormat="1" ht="27.6" customHeight="1">
      <c r="A210" s="50" t="s">
        <v>400</v>
      </c>
      <c r="B210" s="50" t="s">
        <v>8</v>
      </c>
      <c r="C210" s="50" t="s">
        <v>120</v>
      </c>
      <c r="D210" s="69" t="s">
        <v>293</v>
      </c>
      <c r="E210" s="50" t="s">
        <v>52</v>
      </c>
      <c r="F210" s="50" t="s">
        <v>322</v>
      </c>
      <c r="G210" s="15">
        <v>32000</v>
      </c>
      <c r="H210" s="15">
        <v>32000</v>
      </c>
      <c r="I210" s="82">
        <v>19200</v>
      </c>
    </row>
    <row r="211" spans="1:9" s="34" customFormat="1" ht="27.6" customHeight="1">
      <c r="A211" s="50" t="s">
        <v>400</v>
      </c>
      <c r="B211" s="50" t="s">
        <v>8</v>
      </c>
      <c r="C211" s="50" t="s">
        <v>120</v>
      </c>
      <c r="D211" s="69" t="s">
        <v>293</v>
      </c>
      <c r="E211" s="50" t="s">
        <v>54</v>
      </c>
      <c r="F211" s="50" t="s">
        <v>324</v>
      </c>
      <c r="G211" s="15">
        <v>90000</v>
      </c>
      <c r="H211" s="15">
        <v>84000</v>
      </c>
      <c r="I211" s="82">
        <v>82821</v>
      </c>
    </row>
    <row r="212" spans="1:9" s="34" customFormat="1" ht="27.6" customHeight="1">
      <c r="A212" s="50" t="s">
        <v>400</v>
      </c>
      <c r="B212" s="50" t="s">
        <v>8</v>
      </c>
      <c r="C212" s="50" t="s">
        <v>120</v>
      </c>
      <c r="D212" s="69" t="s">
        <v>293</v>
      </c>
      <c r="E212" s="50" t="s">
        <v>55</v>
      </c>
      <c r="F212" s="50" t="s">
        <v>56</v>
      </c>
      <c r="G212" s="15">
        <v>6000</v>
      </c>
      <c r="H212" s="15">
        <v>4000</v>
      </c>
      <c r="I212" s="82">
        <v>2030.6</v>
      </c>
    </row>
    <row r="213" spans="1:9" s="34" customFormat="1" ht="27.6" customHeight="1">
      <c r="A213" s="50" t="s">
        <v>400</v>
      </c>
      <c r="B213" s="50" t="s">
        <v>8</v>
      </c>
      <c r="C213" s="50" t="s">
        <v>120</v>
      </c>
      <c r="D213" s="69" t="s">
        <v>293</v>
      </c>
      <c r="E213" s="50" t="s">
        <v>57</v>
      </c>
      <c r="F213" s="50" t="s">
        <v>369</v>
      </c>
      <c r="G213" s="15">
        <v>7000</v>
      </c>
      <c r="H213" s="15">
        <v>7000</v>
      </c>
      <c r="I213" s="82">
        <v>6754.75</v>
      </c>
    </row>
    <row r="214" spans="1:9" s="34" customFormat="1" ht="27.6" customHeight="1">
      <c r="A214" s="50" t="s">
        <v>400</v>
      </c>
      <c r="B214" s="50" t="s">
        <v>8</v>
      </c>
      <c r="C214" s="50" t="s">
        <v>120</v>
      </c>
      <c r="D214" s="69" t="s">
        <v>293</v>
      </c>
      <c r="E214" s="50" t="s">
        <v>58</v>
      </c>
      <c r="F214" s="50" t="s">
        <v>361</v>
      </c>
      <c r="G214" s="15">
        <v>50000</v>
      </c>
      <c r="H214" s="15">
        <v>21000</v>
      </c>
      <c r="I214" s="82">
        <v>9277.0300000000007</v>
      </c>
    </row>
    <row r="215" spans="1:9" s="34" customFormat="1" ht="27.6" customHeight="1">
      <c r="A215" s="50" t="s">
        <v>400</v>
      </c>
      <c r="B215" s="50" t="s">
        <v>8</v>
      </c>
      <c r="C215" s="50" t="s">
        <v>120</v>
      </c>
      <c r="D215" s="69" t="s">
        <v>293</v>
      </c>
      <c r="E215" s="50" t="s">
        <v>59</v>
      </c>
      <c r="F215" s="50" t="s">
        <v>327</v>
      </c>
      <c r="G215" s="15">
        <v>17000</v>
      </c>
      <c r="H215" s="15">
        <v>15000</v>
      </c>
      <c r="I215" s="82">
        <v>13104</v>
      </c>
    </row>
    <row r="216" spans="1:9" s="34" customFormat="1" ht="27.6" customHeight="1">
      <c r="A216" s="50" t="s">
        <v>400</v>
      </c>
      <c r="B216" s="50" t="s">
        <v>8</v>
      </c>
      <c r="C216" s="50" t="s">
        <v>120</v>
      </c>
      <c r="D216" s="69" t="s">
        <v>293</v>
      </c>
      <c r="E216" s="50">
        <v>200105</v>
      </c>
      <c r="F216" s="50" t="s">
        <v>328</v>
      </c>
      <c r="G216" s="15">
        <v>5000</v>
      </c>
      <c r="H216" s="15">
        <v>5000</v>
      </c>
      <c r="I216" s="82">
        <v>5000</v>
      </c>
    </row>
    <row r="217" spans="1:9" s="34" customFormat="1" ht="27.6" customHeight="1">
      <c r="A217" s="50" t="s">
        <v>400</v>
      </c>
      <c r="B217" s="50" t="s">
        <v>8</v>
      </c>
      <c r="C217" s="50" t="s">
        <v>120</v>
      </c>
      <c r="D217" s="69" t="s">
        <v>293</v>
      </c>
      <c r="E217" s="50" t="s">
        <v>61</v>
      </c>
      <c r="F217" s="50" t="s">
        <v>62</v>
      </c>
      <c r="G217" s="15">
        <v>2000</v>
      </c>
      <c r="H217" s="15">
        <v>2000</v>
      </c>
      <c r="I217" s="82">
        <v>331.54</v>
      </c>
    </row>
    <row r="218" spans="1:9" s="34" customFormat="1" ht="27.6" customHeight="1">
      <c r="A218" s="50" t="s">
        <v>400</v>
      </c>
      <c r="B218" s="50" t="s">
        <v>8</v>
      </c>
      <c r="C218" s="50" t="s">
        <v>120</v>
      </c>
      <c r="D218" s="69" t="s">
        <v>293</v>
      </c>
      <c r="E218" s="50" t="s">
        <v>65</v>
      </c>
      <c r="F218" s="50" t="s">
        <v>329</v>
      </c>
      <c r="G218" s="15">
        <v>7000</v>
      </c>
      <c r="H218" s="15">
        <v>7000</v>
      </c>
      <c r="I218" s="82">
        <v>5027.91</v>
      </c>
    </row>
    <row r="219" spans="1:9" s="34" customFormat="1" ht="41.4">
      <c r="A219" s="50" t="s">
        <v>400</v>
      </c>
      <c r="B219" s="50" t="s">
        <v>8</v>
      </c>
      <c r="C219" s="50" t="s">
        <v>120</v>
      </c>
      <c r="D219" s="69" t="s">
        <v>293</v>
      </c>
      <c r="E219" s="50" t="s">
        <v>66</v>
      </c>
      <c r="F219" s="50" t="s">
        <v>330</v>
      </c>
      <c r="G219" s="15">
        <v>220000</v>
      </c>
      <c r="H219" s="15">
        <v>215000</v>
      </c>
      <c r="I219" s="82">
        <v>207154.17</v>
      </c>
    </row>
    <row r="220" spans="1:9" s="34" customFormat="1" ht="41.4">
      <c r="A220" s="50" t="s">
        <v>400</v>
      </c>
      <c r="B220" s="50" t="s">
        <v>8</v>
      </c>
      <c r="C220" s="50" t="s">
        <v>120</v>
      </c>
      <c r="D220" s="69" t="s">
        <v>293</v>
      </c>
      <c r="E220" s="50" t="s">
        <v>67</v>
      </c>
      <c r="F220" s="50" t="s">
        <v>331</v>
      </c>
      <c r="G220" s="15">
        <v>95000</v>
      </c>
      <c r="H220" s="15">
        <v>60000</v>
      </c>
      <c r="I220" s="82">
        <v>55001.54</v>
      </c>
    </row>
    <row r="221" spans="1:9" s="34" customFormat="1" ht="27.6" customHeight="1">
      <c r="A221" s="50" t="s">
        <v>400</v>
      </c>
      <c r="B221" s="50" t="s">
        <v>8</v>
      </c>
      <c r="C221" s="50" t="s">
        <v>120</v>
      </c>
      <c r="D221" s="69" t="s">
        <v>293</v>
      </c>
      <c r="E221" s="50">
        <v>200200</v>
      </c>
      <c r="F221" s="50" t="s">
        <v>332</v>
      </c>
      <c r="G221" s="15">
        <v>0</v>
      </c>
      <c r="H221" s="15">
        <v>0</v>
      </c>
      <c r="I221" s="82">
        <v>0</v>
      </c>
    </row>
    <row r="222" spans="1:9" s="34" customFormat="1" ht="27.6" customHeight="1">
      <c r="A222" s="50" t="s">
        <v>400</v>
      </c>
      <c r="B222" s="50" t="s">
        <v>8</v>
      </c>
      <c r="C222" s="50" t="s">
        <v>120</v>
      </c>
      <c r="D222" s="69" t="s">
        <v>293</v>
      </c>
      <c r="E222" s="50" t="s">
        <v>70</v>
      </c>
      <c r="F222" s="50" t="s">
        <v>71</v>
      </c>
      <c r="G222" s="15">
        <v>5000</v>
      </c>
      <c r="H222" s="15">
        <v>1000</v>
      </c>
      <c r="I222" s="82">
        <v>231.99</v>
      </c>
    </row>
    <row r="223" spans="1:9" s="34" customFormat="1" ht="27.6" customHeight="1">
      <c r="A223" s="50" t="s">
        <v>400</v>
      </c>
      <c r="B223" s="50" t="s">
        <v>8</v>
      </c>
      <c r="C223" s="50" t="s">
        <v>120</v>
      </c>
      <c r="D223" s="69" t="s">
        <v>293</v>
      </c>
      <c r="E223" s="50" t="s">
        <v>72</v>
      </c>
      <c r="F223" s="50" t="s">
        <v>362</v>
      </c>
      <c r="G223" s="15">
        <v>3000</v>
      </c>
      <c r="H223" s="15">
        <v>3000</v>
      </c>
      <c r="I223" s="82">
        <v>457</v>
      </c>
    </row>
    <row r="224" spans="1:9" s="34" customFormat="1" ht="27.6" customHeight="1">
      <c r="A224" s="50" t="s">
        <v>400</v>
      </c>
      <c r="B224" s="50" t="s">
        <v>8</v>
      </c>
      <c r="C224" s="50" t="s">
        <v>120</v>
      </c>
      <c r="D224" s="69" t="s">
        <v>293</v>
      </c>
      <c r="E224" s="50" t="s">
        <v>121</v>
      </c>
      <c r="F224" s="50" t="s">
        <v>122</v>
      </c>
      <c r="G224" s="15">
        <v>2000</v>
      </c>
      <c r="H224" s="15">
        <v>2000</v>
      </c>
      <c r="I224" s="82">
        <v>231.12</v>
      </c>
    </row>
    <row r="225" spans="1:9" s="34" customFormat="1" ht="27.6" customHeight="1">
      <c r="A225" s="50" t="s">
        <v>400</v>
      </c>
      <c r="B225" s="50" t="s">
        <v>8</v>
      </c>
      <c r="C225" s="50" t="s">
        <v>120</v>
      </c>
      <c r="D225" s="69" t="s">
        <v>293</v>
      </c>
      <c r="E225" s="50" t="s">
        <v>112</v>
      </c>
      <c r="F225" s="50" t="s">
        <v>74</v>
      </c>
      <c r="G225" s="15">
        <v>130000</v>
      </c>
      <c r="H225" s="15">
        <v>95000</v>
      </c>
      <c r="I225" s="82">
        <v>93608.42</v>
      </c>
    </row>
    <row r="226" spans="1:9" s="34" customFormat="1" ht="27.6" customHeight="1">
      <c r="A226" s="50" t="s">
        <v>400</v>
      </c>
      <c r="B226" s="50" t="s">
        <v>8</v>
      </c>
      <c r="C226" s="50" t="s">
        <v>120</v>
      </c>
      <c r="D226" s="69" t="s">
        <v>293</v>
      </c>
      <c r="E226" s="50" t="s">
        <v>76</v>
      </c>
      <c r="F226" s="50" t="s">
        <v>77</v>
      </c>
      <c r="G226" s="15">
        <v>6000</v>
      </c>
      <c r="H226" s="15">
        <v>0</v>
      </c>
      <c r="I226" s="82">
        <v>0</v>
      </c>
    </row>
    <row r="227" spans="1:9" s="34" customFormat="1" ht="27.6" customHeight="1">
      <c r="A227" s="50" t="s">
        <v>400</v>
      </c>
      <c r="B227" s="50" t="s">
        <v>8</v>
      </c>
      <c r="C227" s="50" t="s">
        <v>120</v>
      </c>
      <c r="D227" s="69" t="s">
        <v>293</v>
      </c>
      <c r="E227" s="50" t="s">
        <v>78</v>
      </c>
      <c r="F227" s="50" t="s">
        <v>338</v>
      </c>
      <c r="G227" s="15">
        <v>8000</v>
      </c>
      <c r="H227" s="15">
        <v>8000</v>
      </c>
      <c r="I227" s="82">
        <v>5609.93</v>
      </c>
    </row>
    <row r="228" spans="1:9" s="34" customFormat="1" ht="55.2">
      <c r="A228" s="50" t="s">
        <v>400</v>
      </c>
      <c r="B228" s="50" t="s">
        <v>8</v>
      </c>
      <c r="C228" s="50" t="s">
        <v>120</v>
      </c>
      <c r="D228" s="69" t="s">
        <v>293</v>
      </c>
      <c r="E228" s="50">
        <v>201500</v>
      </c>
      <c r="F228" s="50" t="s">
        <v>370</v>
      </c>
      <c r="G228" s="15">
        <v>0</v>
      </c>
      <c r="H228" s="15">
        <v>0</v>
      </c>
      <c r="I228" s="82">
        <v>0</v>
      </c>
    </row>
    <row r="229" spans="1:9" s="34" customFormat="1" ht="27.6" customHeight="1">
      <c r="A229" s="50" t="s">
        <v>400</v>
      </c>
      <c r="B229" s="50" t="s">
        <v>8</v>
      </c>
      <c r="C229" s="50" t="s">
        <v>120</v>
      </c>
      <c r="D229" s="69" t="s">
        <v>293</v>
      </c>
      <c r="E229" s="50" t="s">
        <v>123</v>
      </c>
      <c r="F229" s="50" t="s">
        <v>371</v>
      </c>
      <c r="G229" s="15">
        <v>2000</v>
      </c>
      <c r="H229" s="15">
        <v>2000</v>
      </c>
      <c r="I229" s="82">
        <v>1067.94</v>
      </c>
    </row>
    <row r="230" spans="1:9" s="34" customFormat="1" ht="27.6" customHeight="1">
      <c r="A230" s="50" t="s">
        <v>400</v>
      </c>
      <c r="B230" s="50" t="s">
        <v>8</v>
      </c>
      <c r="C230" s="50" t="s">
        <v>120</v>
      </c>
      <c r="D230" s="69" t="s">
        <v>293</v>
      </c>
      <c r="E230" s="50" t="s">
        <v>124</v>
      </c>
      <c r="F230" s="50" t="s">
        <v>81</v>
      </c>
      <c r="G230" s="15">
        <v>35000</v>
      </c>
      <c r="H230" s="15">
        <v>35000</v>
      </c>
      <c r="I230" s="82">
        <v>32400</v>
      </c>
    </row>
    <row r="231" spans="1:9" s="34" customFormat="1" ht="27.6" customHeight="1">
      <c r="A231" s="50" t="s">
        <v>400</v>
      </c>
      <c r="B231" s="50" t="s">
        <v>8</v>
      </c>
      <c r="C231" s="50" t="s">
        <v>125</v>
      </c>
      <c r="D231" s="50" t="s">
        <v>126</v>
      </c>
      <c r="E231" s="50" t="s">
        <v>91</v>
      </c>
      <c r="F231" s="50" t="s">
        <v>345</v>
      </c>
      <c r="G231" s="15">
        <v>10750000</v>
      </c>
      <c r="H231" s="15">
        <v>10180000</v>
      </c>
      <c r="I231" s="82">
        <v>9775148.3000000007</v>
      </c>
    </row>
    <row r="232" spans="1:9" s="34" customFormat="1" ht="27.6" customHeight="1">
      <c r="A232" s="50" t="s">
        <v>400</v>
      </c>
      <c r="B232" s="50" t="s">
        <v>8</v>
      </c>
      <c r="C232" s="50" t="s">
        <v>127</v>
      </c>
      <c r="D232" s="69" t="s">
        <v>294</v>
      </c>
      <c r="E232" s="50" t="s">
        <v>91</v>
      </c>
      <c r="F232" s="50" t="s">
        <v>345</v>
      </c>
      <c r="G232" s="15">
        <v>24400000</v>
      </c>
      <c r="H232" s="15">
        <v>21638720</v>
      </c>
      <c r="I232" s="82">
        <v>18054888.949999999</v>
      </c>
    </row>
    <row r="233" spans="1:9" s="34" customFormat="1" ht="27.6" customHeight="1">
      <c r="A233" s="50" t="s">
        <v>400</v>
      </c>
      <c r="B233" s="50" t="s">
        <v>8</v>
      </c>
      <c r="C233" s="50" t="s">
        <v>128</v>
      </c>
      <c r="D233" s="69" t="s">
        <v>295</v>
      </c>
      <c r="E233" s="50" t="s">
        <v>91</v>
      </c>
      <c r="F233" s="50" t="s">
        <v>345</v>
      </c>
      <c r="G233" s="15">
        <v>1348000</v>
      </c>
      <c r="H233" s="15">
        <v>1433000</v>
      </c>
      <c r="I233" s="82">
        <v>1378152.95</v>
      </c>
    </row>
    <row r="234" spans="1:9" s="34" customFormat="1" ht="32.25" customHeight="1">
      <c r="A234" s="50" t="s">
        <v>400</v>
      </c>
      <c r="B234" s="50" t="s">
        <v>8</v>
      </c>
      <c r="C234" s="50" t="s">
        <v>129</v>
      </c>
      <c r="D234" s="69" t="s">
        <v>296</v>
      </c>
      <c r="E234" s="50" t="s">
        <v>91</v>
      </c>
      <c r="F234" s="50" t="s">
        <v>345</v>
      </c>
      <c r="G234" s="15">
        <v>1079000</v>
      </c>
      <c r="H234" s="15">
        <v>909000</v>
      </c>
      <c r="I234" s="82">
        <v>882581.12</v>
      </c>
    </row>
    <row r="235" spans="1:9" s="34" customFormat="1" ht="27.6" customHeight="1">
      <c r="A235" s="50" t="s">
        <v>400</v>
      </c>
      <c r="B235" s="50" t="s">
        <v>8</v>
      </c>
      <c r="C235" s="50" t="s">
        <v>130</v>
      </c>
      <c r="D235" s="50" t="s">
        <v>131</v>
      </c>
      <c r="E235" s="50" t="s">
        <v>91</v>
      </c>
      <c r="F235" s="50" t="s">
        <v>345</v>
      </c>
      <c r="G235" s="15">
        <v>590000</v>
      </c>
      <c r="H235" s="15">
        <v>638800</v>
      </c>
      <c r="I235" s="15">
        <v>631293.66</v>
      </c>
    </row>
    <row r="236" spans="1:9" s="34" customFormat="1" ht="27.6" customHeight="1">
      <c r="A236" s="50" t="s">
        <v>400</v>
      </c>
      <c r="B236" s="50" t="s">
        <v>8</v>
      </c>
      <c r="C236" s="50" t="s">
        <v>132</v>
      </c>
      <c r="D236" s="50" t="s">
        <v>133</v>
      </c>
      <c r="E236" s="50">
        <v>590800</v>
      </c>
      <c r="F236" s="50" t="s">
        <v>86</v>
      </c>
      <c r="G236" s="15">
        <v>1950000</v>
      </c>
      <c r="H236" s="15">
        <v>1950000</v>
      </c>
      <c r="I236" s="15">
        <v>1640938</v>
      </c>
    </row>
    <row r="237" spans="1:9" s="34" customFormat="1" ht="30" customHeight="1">
      <c r="A237" s="50" t="s">
        <v>400</v>
      </c>
      <c r="B237" s="50" t="s">
        <v>8</v>
      </c>
      <c r="C237" s="50" t="s">
        <v>132</v>
      </c>
      <c r="D237" s="50" t="s">
        <v>133</v>
      </c>
      <c r="E237" s="50" t="s">
        <v>134</v>
      </c>
      <c r="F237" s="50" t="s">
        <v>372</v>
      </c>
      <c r="G237" s="15">
        <v>200000</v>
      </c>
      <c r="H237" s="15">
        <v>76000</v>
      </c>
      <c r="I237" s="15">
        <v>74680.2</v>
      </c>
    </row>
    <row r="238" spans="1:9" s="34" customFormat="1" ht="32.25" customHeight="1">
      <c r="A238" s="50" t="s">
        <v>400</v>
      </c>
      <c r="B238" s="50" t="s">
        <v>8</v>
      </c>
      <c r="C238" s="50" t="s">
        <v>135</v>
      </c>
      <c r="D238" s="50" t="s">
        <v>136</v>
      </c>
      <c r="E238" s="50">
        <v>591500</v>
      </c>
      <c r="F238" s="50" t="s">
        <v>373</v>
      </c>
      <c r="G238" s="15">
        <v>3700000</v>
      </c>
      <c r="H238" s="15">
        <v>3700000</v>
      </c>
      <c r="I238" s="15">
        <v>3306560</v>
      </c>
    </row>
    <row r="239" spans="1:9" s="34" customFormat="1" ht="27.6" customHeight="1">
      <c r="A239" s="50" t="s">
        <v>400</v>
      </c>
      <c r="B239" s="50" t="s">
        <v>8</v>
      </c>
      <c r="C239" s="50" t="s">
        <v>137</v>
      </c>
      <c r="D239" s="69" t="s">
        <v>297</v>
      </c>
      <c r="E239" s="50" t="s">
        <v>134</v>
      </c>
      <c r="F239" s="50" t="s">
        <v>372</v>
      </c>
      <c r="G239" s="15">
        <v>2700000</v>
      </c>
      <c r="H239" s="15">
        <v>807000</v>
      </c>
      <c r="I239" s="15">
        <v>654335.17000000004</v>
      </c>
    </row>
    <row r="240" spans="1:9" s="34" customFormat="1">
      <c r="A240" s="98" t="s">
        <v>138</v>
      </c>
      <c r="B240" s="98"/>
      <c r="C240" s="98"/>
      <c r="D240" s="98"/>
      <c r="E240" s="98"/>
      <c r="F240" s="98"/>
      <c r="G240" s="47">
        <f>SUM(G206:G239)</f>
        <v>51447000</v>
      </c>
      <c r="H240" s="47">
        <f>SUM(H206:H239)</f>
        <v>45644520</v>
      </c>
      <c r="I240" s="47">
        <f>SUM(I206:I239)</f>
        <v>40636080.289999999</v>
      </c>
    </row>
    <row r="241" spans="1:9" s="34" customFormat="1" ht="30" customHeight="1">
      <c r="A241" s="50" t="s">
        <v>400</v>
      </c>
      <c r="B241" s="50" t="s">
        <v>8</v>
      </c>
      <c r="C241" s="50">
        <v>680400</v>
      </c>
      <c r="D241" s="69" t="s">
        <v>298</v>
      </c>
      <c r="E241" s="50">
        <v>100101</v>
      </c>
      <c r="F241" s="50" t="s">
        <v>317</v>
      </c>
      <c r="G241" s="48">
        <v>1164000</v>
      </c>
      <c r="H241" s="48">
        <v>1430000</v>
      </c>
      <c r="I241" s="48">
        <v>1418316</v>
      </c>
    </row>
    <row r="242" spans="1:9" s="34" customFormat="1" ht="28.95" customHeight="1">
      <c r="A242" s="50" t="s">
        <v>400</v>
      </c>
      <c r="B242" s="50" t="s">
        <v>8</v>
      </c>
      <c r="C242" s="50">
        <v>680400</v>
      </c>
      <c r="D242" s="69" t="s">
        <v>298</v>
      </c>
      <c r="E242" s="50">
        <v>100105</v>
      </c>
      <c r="F242" s="50" t="s">
        <v>368</v>
      </c>
      <c r="G242" s="48">
        <v>133000</v>
      </c>
      <c r="H242" s="48">
        <v>133000</v>
      </c>
      <c r="I242" s="48">
        <v>132979</v>
      </c>
    </row>
    <row r="243" spans="1:9" s="34" customFormat="1" ht="28.95" customHeight="1">
      <c r="A243" s="50" t="s">
        <v>400</v>
      </c>
      <c r="B243" s="50" t="s">
        <v>8</v>
      </c>
      <c r="C243" s="50">
        <v>680400</v>
      </c>
      <c r="D243" s="69" t="s">
        <v>298</v>
      </c>
      <c r="E243" s="50">
        <v>100106</v>
      </c>
      <c r="F243" s="50" t="s">
        <v>139</v>
      </c>
      <c r="G243" s="48">
        <v>71000</v>
      </c>
      <c r="H243" s="48">
        <v>71000</v>
      </c>
      <c r="I243" s="48">
        <v>70987</v>
      </c>
    </row>
    <row r="244" spans="1:9" s="34" customFormat="1" ht="28.95" customHeight="1">
      <c r="A244" s="50" t="s">
        <v>400</v>
      </c>
      <c r="B244" s="50" t="s">
        <v>8</v>
      </c>
      <c r="C244" s="50">
        <v>680400</v>
      </c>
      <c r="D244" s="69" t="s">
        <v>298</v>
      </c>
      <c r="E244" s="50">
        <v>100117</v>
      </c>
      <c r="F244" s="50" t="s">
        <v>320</v>
      </c>
      <c r="G244" s="48">
        <v>91000</v>
      </c>
      <c r="H244" s="48">
        <v>81000</v>
      </c>
      <c r="I244" s="48">
        <v>80999</v>
      </c>
    </row>
    <row r="245" spans="1:9" s="34" customFormat="1" ht="28.95" customHeight="1">
      <c r="A245" s="50" t="s">
        <v>400</v>
      </c>
      <c r="B245" s="50" t="s">
        <v>8</v>
      </c>
      <c r="C245" s="50">
        <v>680400</v>
      </c>
      <c r="D245" s="69" t="s">
        <v>298</v>
      </c>
      <c r="E245" s="50">
        <v>100206</v>
      </c>
      <c r="F245" s="50" t="s">
        <v>322</v>
      </c>
      <c r="G245" s="48">
        <v>18000</v>
      </c>
      <c r="H245" s="48">
        <v>12000</v>
      </c>
      <c r="I245" s="48">
        <v>11200</v>
      </c>
    </row>
    <row r="246" spans="1:9" s="34" customFormat="1" ht="28.95" customHeight="1">
      <c r="A246" s="50" t="s">
        <v>400</v>
      </c>
      <c r="B246" s="50" t="s">
        <v>8</v>
      </c>
      <c r="C246" s="50">
        <v>680400</v>
      </c>
      <c r="D246" s="69" t="s">
        <v>298</v>
      </c>
      <c r="E246" s="50">
        <v>100307</v>
      </c>
      <c r="F246" s="50" t="s">
        <v>324</v>
      </c>
      <c r="G246" s="48">
        <v>43000</v>
      </c>
      <c r="H246" s="48">
        <v>40000</v>
      </c>
      <c r="I246" s="48">
        <v>38166</v>
      </c>
    </row>
    <row r="247" spans="1:9" s="34" customFormat="1" ht="28.95" customHeight="1">
      <c r="A247" s="50" t="s">
        <v>400</v>
      </c>
      <c r="B247" s="50" t="s">
        <v>8</v>
      </c>
      <c r="C247" s="50">
        <v>680400</v>
      </c>
      <c r="D247" s="69" t="s">
        <v>298</v>
      </c>
      <c r="E247" s="50">
        <v>200101</v>
      </c>
      <c r="F247" s="50" t="s">
        <v>56</v>
      </c>
      <c r="G247" s="48">
        <v>0</v>
      </c>
      <c r="H247" s="48">
        <v>0</v>
      </c>
      <c r="I247" s="48">
        <v>0</v>
      </c>
    </row>
    <row r="248" spans="1:9" s="34" customFormat="1" ht="28.95" customHeight="1">
      <c r="A248" s="50" t="s">
        <v>400</v>
      </c>
      <c r="B248" s="50" t="s">
        <v>8</v>
      </c>
      <c r="C248" s="50">
        <v>680400</v>
      </c>
      <c r="D248" s="69" t="s">
        <v>298</v>
      </c>
      <c r="E248" s="50">
        <v>200102</v>
      </c>
      <c r="F248" s="50" t="s">
        <v>325</v>
      </c>
      <c r="G248" s="48">
        <v>6000</v>
      </c>
      <c r="H248" s="48">
        <v>9000</v>
      </c>
      <c r="I248" s="48">
        <v>8995.16</v>
      </c>
    </row>
    <row r="249" spans="1:9" s="34" customFormat="1" ht="28.95" customHeight="1">
      <c r="A249" s="50" t="s">
        <v>400</v>
      </c>
      <c r="B249" s="50" t="s">
        <v>8</v>
      </c>
      <c r="C249" s="50">
        <v>680400</v>
      </c>
      <c r="D249" s="69" t="s">
        <v>298</v>
      </c>
      <c r="E249" s="50">
        <v>200103</v>
      </c>
      <c r="F249" s="50" t="s">
        <v>361</v>
      </c>
      <c r="G249" s="48">
        <v>127000</v>
      </c>
      <c r="H249" s="48">
        <v>93500</v>
      </c>
      <c r="I249" s="48">
        <v>84502.26</v>
      </c>
    </row>
    <row r="250" spans="1:9" s="34" customFormat="1" ht="28.95" customHeight="1">
      <c r="A250" s="50" t="s">
        <v>400</v>
      </c>
      <c r="B250" s="50" t="s">
        <v>8</v>
      </c>
      <c r="C250" s="50">
        <v>680400</v>
      </c>
      <c r="D250" s="69" t="s">
        <v>298</v>
      </c>
      <c r="E250" s="50">
        <v>200105</v>
      </c>
      <c r="F250" s="50" t="s">
        <v>328</v>
      </c>
      <c r="G250" s="48">
        <v>5000</v>
      </c>
      <c r="H250" s="48">
        <v>5000</v>
      </c>
      <c r="I250" s="48">
        <v>4962.9799999999996</v>
      </c>
    </row>
    <row r="251" spans="1:9" s="34" customFormat="1" ht="28.95" customHeight="1">
      <c r="A251" s="50" t="s">
        <v>400</v>
      </c>
      <c r="B251" s="50" t="s">
        <v>8</v>
      </c>
      <c r="C251" s="50">
        <v>680400</v>
      </c>
      <c r="D251" s="69" t="s">
        <v>298</v>
      </c>
      <c r="E251" s="50">
        <v>200108</v>
      </c>
      <c r="F251" s="50" t="s">
        <v>329</v>
      </c>
      <c r="G251" s="48">
        <v>4000</v>
      </c>
      <c r="H251" s="48">
        <v>4000</v>
      </c>
      <c r="I251" s="48">
        <v>3107.38</v>
      </c>
    </row>
    <row r="252" spans="1:9" s="34" customFormat="1" ht="28.95" customHeight="1">
      <c r="A252" s="50" t="s">
        <v>400</v>
      </c>
      <c r="B252" s="50" t="s">
        <v>8</v>
      </c>
      <c r="C252" s="50">
        <v>680400</v>
      </c>
      <c r="D252" s="69" t="s">
        <v>298</v>
      </c>
      <c r="E252" s="50">
        <v>200130</v>
      </c>
      <c r="F252" s="50" t="s">
        <v>374</v>
      </c>
      <c r="G252" s="48">
        <v>25000</v>
      </c>
      <c r="H252" s="48">
        <v>22000</v>
      </c>
      <c r="I252" s="48">
        <v>21974.97</v>
      </c>
    </row>
    <row r="253" spans="1:9" s="34" customFormat="1" ht="28.95" customHeight="1">
      <c r="A253" s="50" t="s">
        <v>400</v>
      </c>
      <c r="B253" s="50" t="s">
        <v>8</v>
      </c>
      <c r="C253" s="50">
        <v>680400</v>
      </c>
      <c r="D253" s="69" t="s">
        <v>298</v>
      </c>
      <c r="E253" s="50">
        <v>200301</v>
      </c>
      <c r="F253" s="50" t="s">
        <v>375</v>
      </c>
      <c r="G253" s="48">
        <v>135000</v>
      </c>
      <c r="H253" s="48">
        <v>197000</v>
      </c>
      <c r="I253" s="48">
        <v>194258.18</v>
      </c>
    </row>
    <row r="254" spans="1:9" s="34" customFormat="1" ht="28.95" customHeight="1">
      <c r="A254" s="50" t="s">
        <v>400</v>
      </c>
      <c r="B254" s="50" t="s">
        <v>8</v>
      </c>
      <c r="C254" s="50">
        <v>680400</v>
      </c>
      <c r="D254" s="69" t="s">
        <v>298</v>
      </c>
      <c r="E254" s="50">
        <v>200401</v>
      </c>
      <c r="F254" s="50" t="s">
        <v>102</v>
      </c>
      <c r="G254" s="48">
        <v>18000</v>
      </c>
      <c r="H254" s="48">
        <v>29000</v>
      </c>
      <c r="I254" s="48">
        <v>27611.61</v>
      </c>
    </row>
    <row r="255" spans="1:9" s="34" customFormat="1" ht="28.95" customHeight="1">
      <c r="A255" s="50" t="s">
        <v>400</v>
      </c>
      <c r="B255" s="50" t="s">
        <v>8</v>
      </c>
      <c r="C255" s="50">
        <v>680400</v>
      </c>
      <c r="D255" s="69" t="s">
        <v>298</v>
      </c>
      <c r="E255" s="50">
        <v>200402</v>
      </c>
      <c r="F255" s="50" t="s">
        <v>103</v>
      </c>
      <c r="G255" s="48">
        <v>6000</v>
      </c>
      <c r="H255" s="48">
        <v>8000</v>
      </c>
      <c r="I255" s="48">
        <v>7970.86</v>
      </c>
    </row>
    <row r="256" spans="1:9" s="34" customFormat="1" ht="28.95" customHeight="1">
      <c r="A256" s="50" t="s">
        <v>400</v>
      </c>
      <c r="B256" s="50" t="s">
        <v>8</v>
      </c>
      <c r="C256" s="50">
        <v>680400</v>
      </c>
      <c r="D256" s="69" t="s">
        <v>298</v>
      </c>
      <c r="E256" s="50">
        <v>200501</v>
      </c>
      <c r="F256" s="50" t="s">
        <v>376</v>
      </c>
      <c r="G256" s="48">
        <v>4000</v>
      </c>
      <c r="H256" s="48">
        <v>0</v>
      </c>
      <c r="I256" s="48">
        <v>0</v>
      </c>
    </row>
    <row r="257" spans="1:16" s="34" customFormat="1" ht="28.95" customHeight="1">
      <c r="A257" s="50" t="s">
        <v>400</v>
      </c>
      <c r="B257" s="50" t="s">
        <v>8</v>
      </c>
      <c r="C257" s="50">
        <v>680400</v>
      </c>
      <c r="D257" s="69" t="s">
        <v>298</v>
      </c>
      <c r="E257" s="50">
        <v>200503</v>
      </c>
      <c r="F257" s="50" t="s">
        <v>356</v>
      </c>
      <c r="G257" s="48">
        <v>8000</v>
      </c>
      <c r="H257" s="48">
        <v>0</v>
      </c>
      <c r="I257" s="48">
        <v>0</v>
      </c>
    </row>
    <row r="258" spans="1:16" s="34" customFormat="1" ht="28.95" customHeight="1">
      <c r="A258" s="50" t="s">
        <v>400</v>
      </c>
      <c r="B258" s="50" t="s">
        <v>8</v>
      </c>
      <c r="C258" s="50">
        <v>680400</v>
      </c>
      <c r="D258" s="69" t="s">
        <v>298</v>
      </c>
      <c r="E258" s="50">
        <v>200530</v>
      </c>
      <c r="F258" s="50" t="s">
        <v>71</v>
      </c>
      <c r="G258" s="48">
        <v>4000</v>
      </c>
      <c r="H258" s="48">
        <v>0</v>
      </c>
      <c r="I258" s="48">
        <v>0</v>
      </c>
    </row>
    <row r="259" spans="1:16" s="34" customFormat="1" ht="28.95" customHeight="1">
      <c r="A259" s="50" t="s">
        <v>400</v>
      </c>
      <c r="B259" s="50" t="s">
        <v>8</v>
      </c>
      <c r="C259" s="50">
        <v>680400</v>
      </c>
      <c r="D259" s="69" t="s">
        <v>298</v>
      </c>
      <c r="E259" s="50">
        <v>201300</v>
      </c>
      <c r="F259" s="50" t="s">
        <v>337</v>
      </c>
      <c r="G259" s="48">
        <v>1000</v>
      </c>
      <c r="H259" s="48">
        <v>0</v>
      </c>
      <c r="I259" s="48">
        <v>0</v>
      </c>
    </row>
    <row r="260" spans="1:16" s="34" customFormat="1" ht="28.95" customHeight="1">
      <c r="A260" s="50" t="s">
        <v>400</v>
      </c>
      <c r="B260" s="50" t="s">
        <v>8</v>
      </c>
      <c r="C260" s="50">
        <v>680400</v>
      </c>
      <c r="D260" s="69" t="s">
        <v>298</v>
      </c>
      <c r="E260" s="50">
        <v>203030</v>
      </c>
      <c r="F260" s="50" t="s">
        <v>342</v>
      </c>
      <c r="G260" s="48">
        <v>27000</v>
      </c>
      <c r="H260" s="48">
        <v>5000</v>
      </c>
      <c r="I260" s="48">
        <v>4183.29</v>
      </c>
    </row>
    <row r="261" spans="1:16" s="34" customFormat="1" ht="41.4">
      <c r="A261" s="50" t="s">
        <v>400</v>
      </c>
      <c r="B261" s="50" t="s">
        <v>8</v>
      </c>
      <c r="C261" s="50">
        <v>680400</v>
      </c>
      <c r="D261" s="69" t="s">
        <v>298</v>
      </c>
      <c r="E261" s="50">
        <v>594000</v>
      </c>
      <c r="F261" s="50" t="s">
        <v>343</v>
      </c>
      <c r="G261" s="48">
        <v>0</v>
      </c>
      <c r="H261" s="48">
        <v>0</v>
      </c>
      <c r="I261" s="48">
        <v>0</v>
      </c>
    </row>
    <row r="262" spans="1:16" s="34" customFormat="1" ht="27.6" customHeight="1">
      <c r="A262" s="50" t="s">
        <v>400</v>
      </c>
      <c r="B262" s="50" t="s">
        <v>8</v>
      </c>
      <c r="C262" s="50" t="s">
        <v>140</v>
      </c>
      <c r="D262" s="69" t="s">
        <v>299</v>
      </c>
      <c r="E262" s="50" t="s">
        <v>47</v>
      </c>
      <c r="F262" s="50" t="s">
        <v>317</v>
      </c>
      <c r="G262" s="15">
        <v>41761000</v>
      </c>
      <c r="H262" s="15">
        <v>53794900</v>
      </c>
      <c r="I262" s="15">
        <v>53769591</v>
      </c>
      <c r="N262" s="56"/>
      <c r="O262" s="57"/>
      <c r="P262" s="56"/>
    </row>
    <row r="263" spans="1:16" s="34" customFormat="1" ht="27.6" customHeight="1">
      <c r="A263" s="50" t="s">
        <v>400</v>
      </c>
      <c r="B263" s="50" t="s">
        <v>8</v>
      </c>
      <c r="C263" s="50" t="s">
        <v>140</v>
      </c>
      <c r="D263" s="69" t="s">
        <v>299</v>
      </c>
      <c r="E263" s="50" t="s">
        <v>141</v>
      </c>
      <c r="F263" s="50" t="s">
        <v>368</v>
      </c>
      <c r="G263" s="15">
        <v>8496000</v>
      </c>
      <c r="H263" s="15">
        <v>10604000</v>
      </c>
      <c r="I263" s="15">
        <v>10603643</v>
      </c>
    </row>
    <row r="264" spans="1:16" s="34" customFormat="1" ht="27.6" customHeight="1">
      <c r="A264" s="50" t="s">
        <v>400</v>
      </c>
      <c r="B264" s="50" t="s">
        <v>8</v>
      </c>
      <c r="C264" s="50" t="s">
        <v>140</v>
      </c>
      <c r="D264" s="69" t="s">
        <v>299</v>
      </c>
      <c r="E264" s="50" t="s">
        <v>142</v>
      </c>
      <c r="F264" s="50" t="s">
        <v>139</v>
      </c>
      <c r="G264" s="15">
        <v>1941000</v>
      </c>
      <c r="H264" s="15">
        <v>2322000</v>
      </c>
      <c r="I264" s="15">
        <v>2321276</v>
      </c>
    </row>
    <row r="265" spans="1:16" s="34" customFormat="1" ht="27.6" customHeight="1">
      <c r="A265" s="50" t="s">
        <v>400</v>
      </c>
      <c r="B265" s="50" t="s">
        <v>8</v>
      </c>
      <c r="C265" s="50" t="s">
        <v>140</v>
      </c>
      <c r="D265" s="69" t="s">
        <v>299</v>
      </c>
      <c r="E265" s="50" t="s">
        <v>49</v>
      </c>
      <c r="F265" s="50" t="s">
        <v>50</v>
      </c>
      <c r="G265" s="15">
        <v>0</v>
      </c>
      <c r="H265" s="15">
        <v>21100</v>
      </c>
      <c r="I265" s="15">
        <v>19653</v>
      </c>
    </row>
    <row r="266" spans="1:16" s="34" customFormat="1" ht="27.6" customHeight="1">
      <c r="A266" s="50" t="s">
        <v>400</v>
      </c>
      <c r="B266" s="50" t="s">
        <v>8</v>
      </c>
      <c r="C266" s="50" t="s">
        <v>140</v>
      </c>
      <c r="D266" s="69" t="s">
        <v>299</v>
      </c>
      <c r="E266" s="50">
        <v>100117</v>
      </c>
      <c r="F266" s="50" t="s">
        <v>320</v>
      </c>
      <c r="G266" s="15">
        <v>2210000</v>
      </c>
      <c r="H266" s="15">
        <v>2700000</v>
      </c>
      <c r="I266" s="15">
        <v>2699822</v>
      </c>
    </row>
    <row r="267" spans="1:16" s="34" customFormat="1" ht="27.6" customHeight="1">
      <c r="A267" s="50" t="s">
        <v>400</v>
      </c>
      <c r="B267" s="50" t="s">
        <v>8</v>
      </c>
      <c r="C267" s="50" t="s">
        <v>140</v>
      </c>
      <c r="D267" s="69" t="s">
        <v>299</v>
      </c>
      <c r="E267" s="50" t="s">
        <v>52</v>
      </c>
      <c r="F267" s="50" t="s">
        <v>322</v>
      </c>
      <c r="G267" s="15">
        <v>652000</v>
      </c>
      <c r="H267" s="15">
        <v>394000</v>
      </c>
      <c r="I267" s="15">
        <v>392861</v>
      </c>
    </row>
    <row r="268" spans="1:16" s="34" customFormat="1" ht="27.6" customHeight="1">
      <c r="A268" s="50" t="s">
        <v>400</v>
      </c>
      <c r="B268" s="50" t="s">
        <v>8</v>
      </c>
      <c r="C268" s="50" t="s">
        <v>140</v>
      </c>
      <c r="D268" s="69" t="s">
        <v>299</v>
      </c>
      <c r="E268" s="50" t="s">
        <v>54</v>
      </c>
      <c r="F268" s="50" t="s">
        <v>324</v>
      </c>
      <c r="G268" s="15">
        <v>1243000</v>
      </c>
      <c r="H268" s="15">
        <v>1545000</v>
      </c>
      <c r="I268" s="15">
        <v>1543300</v>
      </c>
    </row>
    <row r="269" spans="1:16" s="34" customFormat="1" ht="27.6" customHeight="1">
      <c r="A269" s="50" t="s">
        <v>400</v>
      </c>
      <c r="B269" s="50" t="s">
        <v>8</v>
      </c>
      <c r="C269" s="50" t="s">
        <v>140</v>
      </c>
      <c r="D269" s="69" t="s">
        <v>299</v>
      </c>
      <c r="E269" s="50" t="s">
        <v>55</v>
      </c>
      <c r="F269" s="50" t="s">
        <v>56</v>
      </c>
      <c r="G269" s="15">
        <v>33000</v>
      </c>
      <c r="H269" s="15">
        <v>59360</v>
      </c>
      <c r="I269" s="15">
        <v>59022.94</v>
      </c>
    </row>
    <row r="270" spans="1:16" s="34" customFormat="1" ht="27.6" customHeight="1">
      <c r="A270" s="50" t="s">
        <v>400</v>
      </c>
      <c r="B270" s="50" t="s">
        <v>8</v>
      </c>
      <c r="C270" s="50" t="s">
        <v>140</v>
      </c>
      <c r="D270" s="69" t="s">
        <v>299</v>
      </c>
      <c r="E270" s="50" t="s">
        <v>57</v>
      </c>
      <c r="F270" s="50" t="s">
        <v>369</v>
      </c>
      <c r="G270" s="15">
        <v>322000</v>
      </c>
      <c r="H270" s="15">
        <v>415980</v>
      </c>
      <c r="I270" s="15">
        <v>400119</v>
      </c>
    </row>
    <row r="271" spans="1:16" s="34" customFormat="1" ht="27.6" customHeight="1">
      <c r="A271" s="50" t="s">
        <v>400</v>
      </c>
      <c r="B271" s="50" t="s">
        <v>8</v>
      </c>
      <c r="C271" s="50" t="s">
        <v>140</v>
      </c>
      <c r="D271" s="69" t="s">
        <v>299</v>
      </c>
      <c r="E271" s="50" t="s">
        <v>58</v>
      </c>
      <c r="F271" s="50" t="s">
        <v>361</v>
      </c>
      <c r="G271" s="15">
        <v>2261000</v>
      </c>
      <c r="H271" s="15">
        <v>3282900</v>
      </c>
      <c r="I271" s="15">
        <v>3207846.59</v>
      </c>
    </row>
    <row r="272" spans="1:16" s="34" customFormat="1" ht="27.6" customHeight="1">
      <c r="A272" s="50" t="s">
        <v>400</v>
      </c>
      <c r="B272" s="50" t="s">
        <v>8</v>
      </c>
      <c r="C272" s="50" t="s">
        <v>140</v>
      </c>
      <c r="D272" s="69" t="s">
        <v>299</v>
      </c>
      <c r="E272" s="50" t="s">
        <v>59</v>
      </c>
      <c r="F272" s="50" t="s">
        <v>327</v>
      </c>
      <c r="G272" s="15">
        <v>331000</v>
      </c>
      <c r="H272" s="15">
        <v>768050</v>
      </c>
      <c r="I272" s="15">
        <v>763053.05</v>
      </c>
    </row>
    <row r="273" spans="1:9" s="34" customFormat="1" ht="27.6" customHeight="1">
      <c r="A273" s="50" t="s">
        <v>400</v>
      </c>
      <c r="B273" s="50" t="s">
        <v>8</v>
      </c>
      <c r="C273" s="50" t="s">
        <v>140</v>
      </c>
      <c r="D273" s="69" t="s">
        <v>299</v>
      </c>
      <c r="E273" s="50" t="s">
        <v>60</v>
      </c>
      <c r="F273" s="50" t="s">
        <v>328</v>
      </c>
      <c r="G273" s="15">
        <v>169000</v>
      </c>
      <c r="H273" s="15">
        <v>217990</v>
      </c>
      <c r="I273" s="15">
        <v>207880.19</v>
      </c>
    </row>
    <row r="274" spans="1:9" s="34" customFormat="1" ht="27.6" customHeight="1">
      <c r="A274" s="50" t="s">
        <v>400</v>
      </c>
      <c r="B274" s="50" t="s">
        <v>8</v>
      </c>
      <c r="C274" s="50" t="s">
        <v>140</v>
      </c>
      <c r="D274" s="69" t="s">
        <v>299</v>
      </c>
      <c r="E274" s="50">
        <v>200106</v>
      </c>
      <c r="F274" s="50" t="s">
        <v>62</v>
      </c>
      <c r="G274" s="15">
        <v>16000</v>
      </c>
      <c r="H274" s="15">
        <v>22510</v>
      </c>
      <c r="I274" s="15">
        <v>13814.16</v>
      </c>
    </row>
    <row r="275" spans="1:9" s="34" customFormat="1" ht="27.6" customHeight="1">
      <c r="A275" s="50" t="s">
        <v>400</v>
      </c>
      <c r="B275" s="50" t="s">
        <v>8</v>
      </c>
      <c r="C275" s="50" t="s">
        <v>140</v>
      </c>
      <c r="D275" s="69" t="s">
        <v>299</v>
      </c>
      <c r="E275" s="50" t="s">
        <v>63</v>
      </c>
      <c r="F275" s="50" t="s">
        <v>64</v>
      </c>
      <c r="G275" s="15">
        <v>13000</v>
      </c>
      <c r="H275" s="15">
        <v>20400</v>
      </c>
      <c r="I275" s="15">
        <v>19809.810000000001</v>
      </c>
    </row>
    <row r="276" spans="1:9" s="34" customFormat="1" ht="27.6" customHeight="1">
      <c r="A276" s="50" t="s">
        <v>400</v>
      </c>
      <c r="B276" s="50" t="s">
        <v>8</v>
      </c>
      <c r="C276" s="50" t="s">
        <v>140</v>
      </c>
      <c r="D276" s="69" t="s">
        <v>299</v>
      </c>
      <c r="E276" s="50" t="s">
        <v>65</v>
      </c>
      <c r="F276" s="50" t="s">
        <v>329</v>
      </c>
      <c r="G276" s="15">
        <v>158000</v>
      </c>
      <c r="H276" s="15">
        <v>301760</v>
      </c>
      <c r="I276" s="15">
        <v>280782.59999999998</v>
      </c>
    </row>
    <row r="277" spans="1:9" s="34" customFormat="1" ht="41.4">
      <c r="A277" s="50" t="s">
        <v>400</v>
      </c>
      <c r="B277" s="50" t="s">
        <v>8</v>
      </c>
      <c r="C277" s="50" t="s">
        <v>140</v>
      </c>
      <c r="D277" s="69" t="s">
        <v>299</v>
      </c>
      <c r="E277" s="50">
        <v>200109</v>
      </c>
      <c r="F277" s="50" t="s">
        <v>330</v>
      </c>
      <c r="G277" s="15">
        <v>25000</v>
      </c>
      <c r="H277" s="15">
        <v>20530</v>
      </c>
      <c r="I277" s="15">
        <v>18820.18</v>
      </c>
    </row>
    <row r="278" spans="1:9" s="34" customFormat="1" ht="41.4">
      <c r="A278" s="50" t="s">
        <v>400</v>
      </c>
      <c r="B278" s="50" t="s">
        <v>8</v>
      </c>
      <c r="C278" s="50" t="s">
        <v>140</v>
      </c>
      <c r="D278" s="69" t="s">
        <v>299</v>
      </c>
      <c r="E278" s="50" t="s">
        <v>67</v>
      </c>
      <c r="F278" s="50" t="s">
        <v>331</v>
      </c>
      <c r="G278" s="15">
        <v>743000</v>
      </c>
      <c r="H278" s="15">
        <v>1244120</v>
      </c>
      <c r="I278" s="15">
        <v>1209637.0900000001</v>
      </c>
    </row>
    <row r="279" spans="1:9" s="34" customFormat="1" ht="27.6" customHeight="1">
      <c r="A279" s="50" t="s">
        <v>400</v>
      </c>
      <c r="B279" s="50" t="s">
        <v>8</v>
      </c>
      <c r="C279" s="50" t="s">
        <v>140</v>
      </c>
      <c r="D279" s="69" t="s">
        <v>299</v>
      </c>
      <c r="E279" s="50" t="s">
        <v>69</v>
      </c>
      <c r="F279" s="50" t="s">
        <v>332</v>
      </c>
      <c r="G279" s="15">
        <v>601000</v>
      </c>
      <c r="H279" s="15">
        <v>290270</v>
      </c>
      <c r="I279" s="15">
        <v>288512.32</v>
      </c>
    </row>
    <row r="280" spans="1:9" s="34" customFormat="1" ht="27.6" customHeight="1">
      <c r="A280" s="50" t="s">
        <v>400</v>
      </c>
      <c r="B280" s="50" t="s">
        <v>8</v>
      </c>
      <c r="C280" s="50" t="s">
        <v>140</v>
      </c>
      <c r="D280" s="69" t="s">
        <v>299</v>
      </c>
      <c r="E280" s="50" t="s">
        <v>108</v>
      </c>
      <c r="F280" s="50" t="s">
        <v>375</v>
      </c>
      <c r="G280" s="15">
        <v>3632000</v>
      </c>
      <c r="H280" s="15">
        <v>6175250</v>
      </c>
      <c r="I280" s="15">
        <v>6036284.6200000001</v>
      </c>
    </row>
    <row r="281" spans="1:9" s="34" customFormat="1" ht="27.6" customHeight="1">
      <c r="A281" s="50" t="s">
        <v>400</v>
      </c>
      <c r="B281" s="50" t="s">
        <v>8</v>
      </c>
      <c r="C281" s="50" t="s">
        <v>140</v>
      </c>
      <c r="D281" s="69" t="s">
        <v>299</v>
      </c>
      <c r="E281" s="50" t="s">
        <v>110</v>
      </c>
      <c r="F281" s="50" t="s">
        <v>102</v>
      </c>
      <c r="G281" s="15">
        <v>446000</v>
      </c>
      <c r="H281" s="15">
        <v>711830</v>
      </c>
      <c r="I281" s="15">
        <v>637307.22</v>
      </c>
    </row>
    <row r="282" spans="1:9" s="34" customFormat="1" ht="27.6" customHeight="1">
      <c r="A282" s="50" t="s">
        <v>400</v>
      </c>
      <c r="B282" s="50" t="s">
        <v>8</v>
      </c>
      <c r="C282" s="50" t="s">
        <v>140</v>
      </c>
      <c r="D282" s="69" t="s">
        <v>299</v>
      </c>
      <c r="E282" s="50" t="s">
        <v>111</v>
      </c>
      <c r="F282" s="50" t="s">
        <v>103</v>
      </c>
      <c r="G282" s="15">
        <v>273000</v>
      </c>
      <c r="H282" s="15">
        <v>343200</v>
      </c>
      <c r="I282" s="15">
        <v>335963.11</v>
      </c>
    </row>
    <row r="283" spans="1:9" s="34" customFormat="1" ht="27.6" customHeight="1">
      <c r="A283" s="50" t="s">
        <v>400</v>
      </c>
      <c r="B283" s="50" t="s">
        <v>8</v>
      </c>
      <c r="C283" s="50" t="s">
        <v>140</v>
      </c>
      <c r="D283" s="69" t="s">
        <v>299</v>
      </c>
      <c r="E283" s="50" t="s">
        <v>143</v>
      </c>
      <c r="F283" s="50" t="s">
        <v>376</v>
      </c>
      <c r="G283" s="15">
        <v>310000</v>
      </c>
      <c r="H283" s="15">
        <v>8730</v>
      </c>
      <c r="I283" s="15">
        <v>8703.76</v>
      </c>
    </row>
    <row r="284" spans="1:9" s="34" customFormat="1" ht="27.6" customHeight="1">
      <c r="A284" s="50" t="s">
        <v>400</v>
      </c>
      <c r="B284" s="50" t="s">
        <v>8</v>
      </c>
      <c r="C284" s="50" t="s">
        <v>140</v>
      </c>
      <c r="D284" s="69" t="s">
        <v>299</v>
      </c>
      <c r="E284" s="50" t="s">
        <v>144</v>
      </c>
      <c r="F284" s="50" t="s">
        <v>356</v>
      </c>
      <c r="G284" s="15">
        <v>154000</v>
      </c>
      <c r="H284" s="15">
        <v>3000</v>
      </c>
      <c r="I284" s="15">
        <v>2999.99</v>
      </c>
    </row>
    <row r="285" spans="1:9" s="34" customFormat="1" ht="27.6" customHeight="1">
      <c r="A285" s="50" t="s">
        <v>400</v>
      </c>
      <c r="B285" s="50" t="s">
        <v>8</v>
      </c>
      <c r="C285" s="50" t="s">
        <v>140</v>
      </c>
      <c r="D285" s="69" t="s">
        <v>299</v>
      </c>
      <c r="E285" s="50" t="s">
        <v>70</v>
      </c>
      <c r="F285" s="50" t="s">
        <v>71</v>
      </c>
      <c r="G285" s="15">
        <v>301000</v>
      </c>
      <c r="H285" s="15">
        <v>98020</v>
      </c>
      <c r="I285" s="15">
        <v>97494.32</v>
      </c>
    </row>
    <row r="286" spans="1:9" s="34" customFormat="1" ht="27.6" customHeight="1">
      <c r="A286" s="50" t="s">
        <v>400</v>
      </c>
      <c r="B286" s="50" t="s">
        <v>8</v>
      </c>
      <c r="C286" s="50" t="s">
        <v>140</v>
      </c>
      <c r="D286" s="69" t="s">
        <v>299</v>
      </c>
      <c r="E286" s="50" t="s">
        <v>72</v>
      </c>
      <c r="F286" s="50" t="s">
        <v>362</v>
      </c>
      <c r="G286" s="15">
        <v>3000</v>
      </c>
      <c r="H286" s="15">
        <v>880</v>
      </c>
      <c r="I286" s="15">
        <v>874</v>
      </c>
    </row>
    <row r="287" spans="1:9" s="34" customFormat="1" ht="27.6" customHeight="1">
      <c r="A287" s="50" t="s">
        <v>400</v>
      </c>
      <c r="B287" s="50" t="s">
        <v>8</v>
      </c>
      <c r="C287" s="50" t="s">
        <v>140</v>
      </c>
      <c r="D287" s="69" t="s">
        <v>299</v>
      </c>
      <c r="E287" s="50" t="s">
        <v>76</v>
      </c>
      <c r="F287" s="50" t="s">
        <v>377</v>
      </c>
      <c r="G287" s="15">
        <v>43000</v>
      </c>
      <c r="H287" s="15">
        <v>17540</v>
      </c>
      <c r="I287" s="15">
        <v>15100</v>
      </c>
    </row>
    <row r="288" spans="1:9" s="34" customFormat="1" ht="27.6" customHeight="1">
      <c r="A288" s="50" t="s">
        <v>400</v>
      </c>
      <c r="B288" s="50" t="s">
        <v>8</v>
      </c>
      <c r="C288" s="50" t="s">
        <v>140</v>
      </c>
      <c r="D288" s="69" t="s">
        <v>299</v>
      </c>
      <c r="E288" s="50">
        <v>201400</v>
      </c>
      <c r="F288" s="50" t="s">
        <v>338</v>
      </c>
      <c r="G288" s="15">
        <v>73000</v>
      </c>
      <c r="H288" s="15">
        <v>0</v>
      </c>
      <c r="I288" s="15">
        <v>0</v>
      </c>
    </row>
    <row r="289" spans="1:9" s="34" customFormat="1" ht="27.6" customHeight="1">
      <c r="A289" s="50" t="s">
        <v>400</v>
      </c>
      <c r="B289" s="50" t="s">
        <v>8</v>
      </c>
      <c r="C289" s="50" t="s">
        <v>140</v>
      </c>
      <c r="D289" s="69" t="s">
        <v>299</v>
      </c>
      <c r="E289" s="50" t="s">
        <v>83</v>
      </c>
      <c r="F289" s="50" t="s">
        <v>342</v>
      </c>
      <c r="G289" s="15">
        <v>338000</v>
      </c>
      <c r="H289" s="15">
        <v>277180</v>
      </c>
      <c r="I289" s="15">
        <v>263709.56</v>
      </c>
    </row>
    <row r="290" spans="1:9" s="34" customFormat="1" ht="27.6" customHeight="1">
      <c r="A290" s="50" t="s">
        <v>400</v>
      </c>
      <c r="B290" s="50" t="s">
        <v>8</v>
      </c>
      <c r="C290" s="50" t="s">
        <v>140</v>
      </c>
      <c r="D290" s="69" t="s">
        <v>299</v>
      </c>
      <c r="E290" s="50">
        <v>570201</v>
      </c>
      <c r="F290" s="50" t="s">
        <v>378</v>
      </c>
      <c r="G290" s="15">
        <v>455000</v>
      </c>
      <c r="H290" s="15">
        <v>9129000</v>
      </c>
      <c r="I290" s="15">
        <v>9085942.6799999997</v>
      </c>
    </row>
    <row r="291" spans="1:9" s="34" customFormat="1" ht="27.6" customHeight="1">
      <c r="A291" s="50" t="s">
        <v>400</v>
      </c>
      <c r="B291" s="50" t="s">
        <v>8</v>
      </c>
      <c r="C291" s="50" t="s">
        <v>140</v>
      </c>
      <c r="D291" s="69" t="s">
        <v>299</v>
      </c>
      <c r="E291" s="50">
        <v>570202</v>
      </c>
      <c r="F291" s="50" t="s">
        <v>366</v>
      </c>
      <c r="G291" s="15">
        <v>0</v>
      </c>
      <c r="H291" s="15">
        <v>0</v>
      </c>
      <c r="I291" s="15">
        <v>0</v>
      </c>
    </row>
    <row r="292" spans="1:9" s="34" customFormat="1" ht="41.4">
      <c r="A292" s="50" t="s">
        <v>400</v>
      </c>
      <c r="B292" s="50" t="s">
        <v>8</v>
      </c>
      <c r="C292" s="50" t="s">
        <v>140</v>
      </c>
      <c r="D292" s="69" t="s">
        <v>299</v>
      </c>
      <c r="E292" s="50" t="s">
        <v>87</v>
      </c>
      <c r="F292" s="50" t="s">
        <v>343</v>
      </c>
      <c r="G292" s="15">
        <v>1278000</v>
      </c>
      <c r="H292" s="15">
        <v>1033300</v>
      </c>
      <c r="I292" s="15">
        <v>1025106</v>
      </c>
    </row>
    <row r="293" spans="1:9" s="34" customFormat="1" ht="27.6" customHeight="1">
      <c r="A293" s="50" t="s">
        <v>400</v>
      </c>
      <c r="B293" s="50" t="s">
        <v>8</v>
      </c>
      <c r="C293" s="50" t="s">
        <v>145</v>
      </c>
      <c r="D293" s="69" t="s">
        <v>300</v>
      </c>
      <c r="E293" s="50" t="s">
        <v>47</v>
      </c>
      <c r="F293" s="50" t="s">
        <v>317</v>
      </c>
      <c r="G293" s="15">
        <v>33803000</v>
      </c>
      <c r="H293" s="15">
        <v>39039000</v>
      </c>
      <c r="I293" s="15">
        <v>38429086</v>
      </c>
    </row>
    <row r="294" spans="1:9" s="34" customFormat="1" ht="27.6" customHeight="1">
      <c r="A294" s="50" t="s">
        <v>400</v>
      </c>
      <c r="B294" s="50" t="s">
        <v>8</v>
      </c>
      <c r="C294" s="50" t="s">
        <v>145</v>
      </c>
      <c r="D294" s="69" t="s">
        <v>300</v>
      </c>
      <c r="E294" s="50" t="s">
        <v>141</v>
      </c>
      <c r="F294" s="50" t="s">
        <v>368</v>
      </c>
      <c r="G294" s="15">
        <v>4970000</v>
      </c>
      <c r="H294" s="15">
        <v>5571000</v>
      </c>
      <c r="I294" s="15">
        <v>5524496</v>
      </c>
    </row>
    <row r="295" spans="1:9" s="34" customFormat="1" ht="27.6" customHeight="1">
      <c r="A295" s="50" t="s">
        <v>400</v>
      </c>
      <c r="B295" s="50" t="s">
        <v>8</v>
      </c>
      <c r="C295" s="50" t="s">
        <v>145</v>
      </c>
      <c r="D295" s="69" t="s">
        <v>300</v>
      </c>
      <c r="E295" s="50" t="s">
        <v>142</v>
      </c>
      <c r="F295" s="50" t="s">
        <v>139</v>
      </c>
      <c r="G295" s="15">
        <v>713000</v>
      </c>
      <c r="H295" s="15">
        <v>713000</v>
      </c>
      <c r="I295" s="15">
        <v>712979</v>
      </c>
    </row>
    <row r="296" spans="1:9" s="34" customFormat="1" ht="27.6" customHeight="1">
      <c r="A296" s="50" t="s">
        <v>400</v>
      </c>
      <c r="B296" s="50" t="s">
        <v>8</v>
      </c>
      <c r="C296" s="50" t="s">
        <v>145</v>
      </c>
      <c r="D296" s="69" t="s">
        <v>300</v>
      </c>
      <c r="E296" s="50">
        <v>100113</v>
      </c>
      <c r="F296" s="50" t="s">
        <v>50</v>
      </c>
      <c r="G296" s="15">
        <v>260000</v>
      </c>
      <c r="H296" s="15">
        <v>5000</v>
      </c>
      <c r="I296" s="15">
        <v>0</v>
      </c>
    </row>
    <row r="297" spans="1:9" s="34" customFormat="1" ht="27.6" customHeight="1">
      <c r="A297" s="50" t="s">
        <v>400</v>
      </c>
      <c r="B297" s="50" t="s">
        <v>8</v>
      </c>
      <c r="C297" s="50" t="s">
        <v>145</v>
      </c>
      <c r="D297" s="69" t="s">
        <v>300</v>
      </c>
      <c r="E297" s="50">
        <v>100117</v>
      </c>
      <c r="F297" s="50" t="s">
        <v>320</v>
      </c>
      <c r="G297" s="15">
        <v>1714000</v>
      </c>
      <c r="H297" s="15">
        <v>2324000</v>
      </c>
      <c r="I297" s="15">
        <v>2291194</v>
      </c>
    </row>
    <row r="298" spans="1:9" s="34" customFormat="1" ht="27.6" customHeight="1">
      <c r="A298" s="50" t="s">
        <v>400</v>
      </c>
      <c r="B298" s="50" t="s">
        <v>8</v>
      </c>
      <c r="C298" s="50" t="s">
        <v>145</v>
      </c>
      <c r="D298" s="69" t="s">
        <v>300</v>
      </c>
      <c r="E298" s="50" t="s">
        <v>52</v>
      </c>
      <c r="F298" s="50" t="s">
        <v>322</v>
      </c>
      <c r="G298" s="15">
        <v>500000</v>
      </c>
      <c r="H298" s="15">
        <v>390000</v>
      </c>
      <c r="I298" s="15">
        <v>380761.5</v>
      </c>
    </row>
    <row r="299" spans="1:9" s="34" customFormat="1" ht="27.6" customHeight="1">
      <c r="A299" s="50" t="s">
        <v>400</v>
      </c>
      <c r="B299" s="50" t="s">
        <v>8</v>
      </c>
      <c r="C299" s="50" t="s">
        <v>145</v>
      </c>
      <c r="D299" s="69" t="s">
        <v>300</v>
      </c>
      <c r="E299" s="50" t="s">
        <v>54</v>
      </c>
      <c r="F299" s="50" t="s">
        <v>324</v>
      </c>
      <c r="G299" s="15">
        <v>933000</v>
      </c>
      <c r="H299" s="15">
        <v>1083000</v>
      </c>
      <c r="I299" s="15">
        <v>1082496</v>
      </c>
    </row>
    <row r="300" spans="1:9" s="34" customFormat="1" ht="27.6" customHeight="1">
      <c r="A300" s="50" t="s">
        <v>400</v>
      </c>
      <c r="B300" s="50" t="s">
        <v>8</v>
      </c>
      <c r="C300" s="50" t="s">
        <v>145</v>
      </c>
      <c r="D300" s="69" t="s">
        <v>300</v>
      </c>
      <c r="E300" s="50" t="s">
        <v>55</v>
      </c>
      <c r="F300" s="50" t="s">
        <v>56</v>
      </c>
      <c r="G300" s="15">
        <v>31000</v>
      </c>
      <c r="H300" s="15">
        <v>29930</v>
      </c>
      <c r="I300" s="15">
        <v>29342.35</v>
      </c>
    </row>
    <row r="301" spans="1:9" s="34" customFormat="1" ht="27.6" customHeight="1">
      <c r="A301" s="50" t="s">
        <v>400</v>
      </c>
      <c r="B301" s="50" t="s">
        <v>8</v>
      </c>
      <c r="C301" s="50" t="s">
        <v>145</v>
      </c>
      <c r="D301" s="69" t="s">
        <v>300</v>
      </c>
      <c r="E301" s="50" t="s">
        <v>57</v>
      </c>
      <c r="F301" s="50" t="s">
        <v>325</v>
      </c>
      <c r="G301" s="15">
        <v>146000</v>
      </c>
      <c r="H301" s="15">
        <v>154490</v>
      </c>
      <c r="I301" s="15">
        <v>144593.91</v>
      </c>
    </row>
    <row r="302" spans="1:9" s="34" customFormat="1" ht="27.6" customHeight="1">
      <c r="A302" s="50" t="s">
        <v>400</v>
      </c>
      <c r="B302" s="50" t="s">
        <v>8</v>
      </c>
      <c r="C302" s="50" t="s">
        <v>145</v>
      </c>
      <c r="D302" s="69" t="s">
        <v>300</v>
      </c>
      <c r="E302" s="50" t="s">
        <v>58</v>
      </c>
      <c r="F302" s="50" t="s">
        <v>361</v>
      </c>
      <c r="G302" s="15">
        <v>756000</v>
      </c>
      <c r="H302" s="15">
        <v>642230</v>
      </c>
      <c r="I302" s="15">
        <v>542227.09</v>
      </c>
    </row>
    <row r="303" spans="1:9" s="34" customFormat="1" ht="27.6" customHeight="1">
      <c r="A303" s="50" t="s">
        <v>400</v>
      </c>
      <c r="B303" s="50" t="s">
        <v>8</v>
      </c>
      <c r="C303" s="50" t="s">
        <v>145</v>
      </c>
      <c r="D303" s="69" t="s">
        <v>300</v>
      </c>
      <c r="E303" s="50" t="s">
        <v>59</v>
      </c>
      <c r="F303" s="50" t="s">
        <v>327</v>
      </c>
      <c r="G303" s="15">
        <v>211000</v>
      </c>
      <c r="H303" s="15">
        <v>210080</v>
      </c>
      <c r="I303" s="15">
        <v>204929.62</v>
      </c>
    </row>
    <row r="304" spans="1:9" s="34" customFormat="1" ht="27.6" customHeight="1">
      <c r="A304" s="50" t="s">
        <v>400</v>
      </c>
      <c r="B304" s="50" t="s">
        <v>8</v>
      </c>
      <c r="C304" s="50" t="s">
        <v>145</v>
      </c>
      <c r="D304" s="69" t="s">
        <v>300</v>
      </c>
      <c r="E304" s="50" t="s">
        <v>60</v>
      </c>
      <c r="F304" s="50" t="s">
        <v>354</v>
      </c>
      <c r="G304" s="15">
        <v>157000</v>
      </c>
      <c r="H304" s="15">
        <v>128920</v>
      </c>
      <c r="I304" s="15">
        <v>103550.31</v>
      </c>
    </row>
    <row r="305" spans="1:9" s="34" customFormat="1" ht="27.6" customHeight="1">
      <c r="A305" s="50" t="s">
        <v>400</v>
      </c>
      <c r="B305" s="50" t="s">
        <v>8</v>
      </c>
      <c r="C305" s="50" t="s">
        <v>145</v>
      </c>
      <c r="D305" s="69" t="s">
        <v>300</v>
      </c>
      <c r="E305" s="50">
        <v>200106</v>
      </c>
      <c r="F305" s="50" t="s">
        <v>62</v>
      </c>
      <c r="G305" s="15">
        <v>25000</v>
      </c>
      <c r="H305" s="15">
        <v>40770</v>
      </c>
      <c r="I305" s="15">
        <v>16379.63</v>
      </c>
    </row>
    <row r="306" spans="1:9" s="34" customFormat="1" ht="27.6" customHeight="1">
      <c r="A306" s="50" t="s">
        <v>400</v>
      </c>
      <c r="B306" s="50" t="s">
        <v>8</v>
      </c>
      <c r="C306" s="50" t="s">
        <v>145</v>
      </c>
      <c r="D306" s="69" t="s">
        <v>300</v>
      </c>
      <c r="E306" s="50" t="s">
        <v>63</v>
      </c>
      <c r="F306" s="50" t="s">
        <v>64</v>
      </c>
      <c r="G306" s="15">
        <v>1000</v>
      </c>
      <c r="H306" s="15">
        <v>1000</v>
      </c>
      <c r="I306" s="15">
        <v>0</v>
      </c>
    </row>
    <row r="307" spans="1:9" s="34" customFormat="1" ht="27.6" customHeight="1">
      <c r="A307" s="50" t="s">
        <v>400</v>
      </c>
      <c r="B307" s="50" t="s">
        <v>8</v>
      </c>
      <c r="C307" s="50" t="s">
        <v>145</v>
      </c>
      <c r="D307" s="69" t="s">
        <v>300</v>
      </c>
      <c r="E307" s="50" t="s">
        <v>65</v>
      </c>
      <c r="F307" s="50" t="s">
        <v>329</v>
      </c>
      <c r="G307" s="15">
        <v>108000</v>
      </c>
      <c r="H307" s="15">
        <v>123930</v>
      </c>
      <c r="I307" s="15">
        <v>115397.05</v>
      </c>
    </row>
    <row r="308" spans="1:9" s="34" customFormat="1" ht="41.4">
      <c r="A308" s="50" t="s">
        <v>400</v>
      </c>
      <c r="B308" s="50" t="s">
        <v>8</v>
      </c>
      <c r="C308" s="50" t="s">
        <v>145</v>
      </c>
      <c r="D308" s="69" t="s">
        <v>300</v>
      </c>
      <c r="E308" s="50">
        <v>200109</v>
      </c>
      <c r="F308" s="50" t="s">
        <v>330</v>
      </c>
      <c r="G308" s="15">
        <v>35000</v>
      </c>
      <c r="H308" s="15">
        <v>20170</v>
      </c>
      <c r="I308" s="15">
        <v>15674.49</v>
      </c>
    </row>
    <row r="309" spans="1:9" s="34" customFormat="1" ht="41.4">
      <c r="A309" s="50" t="s">
        <v>400</v>
      </c>
      <c r="B309" s="50" t="s">
        <v>8</v>
      </c>
      <c r="C309" s="50" t="s">
        <v>145</v>
      </c>
      <c r="D309" s="69" t="s">
        <v>300</v>
      </c>
      <c r="E309" s="50" t="s">
        <v>67</v>
      </c>
      <c r="F309" s="50" t="s">
        <v>331</v>
      </c>
      <c r="G309" s="15">
        <v>628000</v>
      </c>
      <c r="H309" s="15">
        <v>704350</v>
      </c>
      <c r="I309" s="15">
        <v>613068.99</v>
      </c>
    </row>
    <row r="310" spans="1:9" s="34" customFormat="1" ht="27.6" customHeight="1">
      <c r="A310" s="50" t="s">
        <v>400</v>
      </c>
      <c r="B310" s="50" t="s">
        <v>8</v>
      </c>
      <c r="C310" s="50" t="s">
        <v>145</v>
      </c>
      <c r="D310" s="69" t="s">
        <v>300</v>
      </c>
      <c r="E310" s="50" t="s">
        <v>69</v>
      </c>
      <c r="F310" s="50" t="s">
        <v>332</v>
      </c>
      <c r="G310" s="15">
        <v>673000</v>
      </c>
      <c r="H310" s="15">
        <v>576690</v>
      </c>
      <c r="I310" s="15">
        <v>530184.09</v>
      </c>
    </row>
    <row r="311" spans="1:9" s="34" customFormat="1" ht="27.6" customHeight="1">
      <c r="A311" s="50" t="s">
        <v>400</v>
      </c>
      <c r="B311" s="50" t="s">
        <v>8</v>
      </c>
      <c r="C311" s="50" t="s">
        <v>145</v>
      </c>
      <c r="D311" s="69" t="s">
        <v>300</v>
      </c>
      <c r="E311" s="50" t="s">
        <v>108</v>
      </c>
      <c r="F311" s="50" t="s">
        <v>375</v>
      </c>
      <c r="G311" s="15">
        <v>1160000</v>
      </c>
      <c r="H311" s="15">
        <v>1242570</v>
      </c>
      <c r="I311" s="15">
        <v>1072174.01</v>
      </c>
    </row>
    <row r="312" spans="1:9" s="34" customFormat="1" ht="27.6" customHeight="1">
      <c r="A312" s="50" t="s">
        <v>400</v>
      </c>
      <c r="B312" s="50" t="s">
        <v>8</v>
      </c>
      <c r="C312" s="50" t="s">
        <v>145</v>
      </c>
      <c r="D312" s="69" t="s">
        <v>300</v>
      </c>
      <c r="E312" s="50" t="s">
        <v>110</v>
      </c>
      <c r="F312" s="50" t="s">
        <v>102</v>
      </c>
      <c r="G312" s="15">
        <v>123000</v>
      </c>
      <c r="H312" s="15">
        <v>108450</v>
      </c>
      <c r="I312" s="15">
        <v>88239.84</v>
      </c>
    </row>
    <row r="313" spans="1:9" s="34" customFormat="1" ht="27.6" customHeight="1">
      <c r="A313" s="50" t="s">
        <v>400</v>
      </c>
      <c r="B313" s="50" t="s">
        <v>8</v>
      </c>
      <c r="C313" s="50" t="s">
        <v>145</v>
      </c>
      <c r="D313" s="69" t="s">
        <v>300</v>
      </c>
      <c r="E313" s="50" t="s">
        <v>111</v>
      </c>
      <c r="F313" s="50" t="s">
        <v>103</v>
      </c>
      <c r="G313" s="15">
        <v>218000</v>
      </c>
      <c r="H313" s="15">
        <v>220230</v>
      </c>
      <c r="I313" s="15">
        <v>203390.36</v>
      </c>
    </row>
    <row r="314" spans="1:9" s="34" customFormat="1" ht="27.6" customHeight="1">
      <c r="A314" s="50" t="s">
        <v>400</v>
      </c>
      <c r="B314" s="50" t="s">
        <v>8</v>
      </c>
      <c r="C314" s="50" t="s">
        <v>145</v>
      </c>
      <c r="D314" s="69" t="s">
        <v>300</v>
      </c>
      <c r="E314" s="50" t="s">
        <v>143</v>
      </c>
      <c r="F314" s="50" t="s">
        <v>376</v>
      </c>
      <c r="G314" s="15">
        <v>86000</v>
      </c>
      <c r="H314" s="15">
        <v>37970</v>
      </c>
      <c r="I314" s="15">
        <v>37855.11</v>
      </c>
    </row>
    <row r="315" spans="1:9" s="34" customFormat="1" ht="27.6" customHeight="1">
      <c r="A315" s="50" t="s">
        <v>400</v>
      </c>
      <c r="B315" s="50" t="s">
        <v>8</v>
      </c>
      <c r="C315" s="50" t="s">
        <v>145</v>
      </c>
      <c r="D315" s="69" t="s">
        <v>300</v>
      </c>
      <c r="E315" s="50" t="s">
        <v>144</v>
      </c>
      <c r="F315" s="50" t="s">
        <v>356</v>
      </c>
      <c r="G315" s="15">
        <v>28000</v>
      </c>
      <c r="H315" s="15">
        <v>19880</v>
      </c>
      <c r="I315" s="15">
        <v>19681.099999999999</v>
      </c>
    </row>
    <row r="316" spans="1:9" s="34" customFormat="1" ht="27.6" customHeight="1">
      <c r="A316" s="50" t="s">
        <v>400</v>
      </c>
      <c r="B316" s="50" t="s">
        <v>8</v>
      </c>
      <c r="C316" s="50" t="s">
        <v>145</v>
      </c>
      <c r="D316" s="69" t="s">
        <v>300</v>
      </c>
      <c r="E316" s="50" t="s">
        <v>70</v>
      </c>
      <c r="F316" s="50" t="s">
        <v>71</v>
      </c>
      <c r="G316" s="15">
        <v>188000</v>
      </c>
      <c r="H316" s="15">
        <v>80690</v>
      </c>
      <c r="I316" s="15">
        <v>80209.179999999993</v>
      </c>
    </row>
    <row r="317" spans="1:9" s="34" customFormat="1" ht="27.6" customHeight="1">
      <c r="A317" s="50" t="s">
        <v>400</v>
      </c>
      <c r="B317" s="50" t="s">
        <v>8</v>
      </c>
      <c r="C317" s="50" t="s">
        <v>145</v>
      </c>
      <c r="D317" s="69" t="s">
        <v>300</v>
      </c>
      <c r="E317" s="50" t="s">
        <v>72</v>
      </c>
      <c r="F317" s="50" t="s">
        <v>362</v>
      </c>
      <c r="G317" s="15">
        <v>2000</v>
      </c>
      <c r="H317" s="15">
        <v>6000</v>
      </c>
      <c r="I317" s="15">
        <v>3892.97</v>
      </c>
    </row>
    <row r="318" spans="1:9" s="34" customFormat="1" ht="27.6" customHeight="1">
      <c r="A318" s="50" t="s">
        <v>400</v>
      </c>
      <c r="B318" s="50" t="s">
        <v>8</v>
      </c>
      <c r="C318" s="50" t="s">
        <v>145</v>
      </c>
      <c r="D318" s="69" t="s">
        <v>300</v>
      </c>
      <c r="E318" s="50" t="s">
        <v>76</v>
      </c>
      <c r="F318" s="50" t="s">
        <v>377</v>
      </c>
      <c r="G318" s="15">
        <v>90000</v>
      </c>
      <c r="H318" s="15">
        <v>33820</v>
      </c>
      <c r="I318" s="15">
        <v>32369</v>
      </c>
    </row>
    <row r="319" spans="1:9" s="34" customFormat="1" ht="27.6" customHeight="1">
      <c r="A319" s="50" t="s">
        <v>400</v>
      </c>
      <c r="B319" s="50" t="s">
        <v>8</v>
      </c>
      <c r="C319" s="50" t="s">
        <v>145</v>
      </c>
      <c r="D319" s="69" t="s">
        <v>300</v>
      </c>
      <c r="E319" s="50">
        <v>201400</v>
      </c>
      <c r="F319" s="50" t="s">
        <v>338</v>
      </c>
      <c r="G319" s="15">
        <v>15000</v>
      </c>
      <c r="H319" s="15">
        <v>0</v>
      </c>
      <c r="I319" s="15">
        <v>0</v>
      </c>
    </row>
    <row r="320" spans="1:9" s="34" customFormat="1" ht="27.6" customHeight="1">
      <c r="A320" s="50" t="s">
        <v>400</v>
      </c>
      <c r="B320" s="50" t="s">
        <v>8</v>
      </c>
      <c r="C320" s="50" t="s">
        <v>145</v>
      </c>
      <c r="D320" s="69" t="s">
        <v>300</v>
      </c>
      <c r="E320" s="50" t="s">
        <v>83</v>
      </c>
      <c r="F320" s="50" t="s">
        <v>342</v>
      </c>
      <c r="G320" s="15">
        <v>254000</v>
      </c>
      <c r="H320" s="15">
        <v>162230</v>
      </c>
      <c r="I320" s="15">
        <v>122410.9</v>
      </c>
    </row>
    <row r="321" spans="1:9" s="34" customFormat="1" ht="27.6" customHeight="1">
      <c r="A321" s="50" t="s">
        <v>400</v>
      </c>
      <c r="B321" s="50" t="s">
        <v>8</v>
      </c>
      <c r="C321" s="50" t="s">
        <v>145</v>
      </c>
      <c r="D321" s="69" t="s">
        <v>300</v>
      </c>
      <c r="E321" s="50">
        <v>570201</v>
      </c>
      <c r="F321" s="50" t="s">
        <v>378</v>
      </c>
      <c r="G321" s="15">
        <v>1000000</v>
      </c>
      <c r="H321" s="15">
        <v>1796600</v>
      </c>
      <c r="I321" s="15">
        <v>1795600</v>
      </c>
    </row>
    <row r="322" spans="1:9" s="34" customFormat="1" ht="27.6" customHeight="1">
      <c r="A322" s="50" t="s">
        <v>400</v>
      </c>
      <c r="B322" s="50" t="s">
        <v>8</v>
      </c>
      <c r="C322" s="50" t="s">
        <v>145</v>
      </c>
      <c r="D322" s="69" t="s">
        <v>300</v>
      </c>
      <c r="E322" s="50">
        <v>570202</v>
      </c>
      <c r="F322" s="50" t="s">
        <v>366</v>
      </c>
      <c r="G322" s="15">
        <v>0</v>
      </c>
      <c r="H322" s="15">
        <v>0</v>
      </c>
      <c r="I322" s="15">
        <v>0</v>
      </c>
    </row>
    <row r="323" spans="1:9" s="34" customFormat="1" ht="27.6" customHeight="1">
      <c r="A323" s="50" t="s">
        <v>400</v>
      </c>
      <c r="B323" s="50" t="s">
        <v>8</v>
      </c>
      <c r="C323" s="50" t="s">
        <v>145</v>
      </c>
      <c r="D323" s="69" t="s">
        <v>300</v>
      </c>
      <c r="E323" s="50">
        <v>591100</v>
      </c>
      <c r="F323" s="50" t="s">
        <v>372</v>
      </c>
      <c r="G323" s="15">
        <v>0</v>
      </c>
      <c r="H323" s="15">
        <v>0</v>
      </c>
      <c r="I323" s="15">
        <v>0</v>
      </c>
    </row>
    <row r="324" spans="1:9" s="34" customFormat="1" ht="41.4">
      <c r="A324" s="50" t="s">
        <v>400</v>
      </c>
      <c r="B324" s="50" t="s">
        <v>8</v>
      </c>
      <c r="C324" s="50" t="s">
        <v>145</v>
      </c>
      <c r="D324" s="69" t="s">
        <v>300</v>
      </c>
      <c r="E324" s="50" t="s">
        <v>87</v>
      </c>
      <c r="F324" s="50" t="s">
        <v>343</v>
      </c>
      <c r="G324" s="15">
        <v>1097000</v>
      </c>
      <c r="H324" s="15">
        <v>979000</v>
      </c>
      <c r="I324" s="15">
        <v>968374</v>
      </c>
    </row>
    <row r="325" spans="1:9" s="34" customFormat="1" ht="69">
      <c r="A325" s="50" t="s">
        <v>400</v>
      </c>
      <c r="B325" s="50" t="s">
        <v>8</v>
      </c>
      <c r="C325" s="50" t="s">
        <v>145</v>
      </c>
      <c r="D325" s="69" t="s">
        <v>300</v>
      </c>
      <c r="E325" s="50" t="s">
        <v>88</v>
      </c>
      <c r="F325" s="50" t="s">
        <v>344</v>
      </c>
      <c r="G325" s="15">
        <v>0</v>
      </c>
      <c r="H325" s="15">
        <v>-1425300</v>
      </c>
      <c r="I325" s="15">
        <v>-1757097.69</v>
      </c>
    </row>
    <row r="326" spans="1:9" s="34" customFormat="1" ht="27.6" customHeight="1">
      <c r="A326" s="50" t="s">
        <v>400</v>
      </c>
      <c r="B326" s="50" t="s">
        <v>8</v>
      </c>
      <c r="C326" s="50" t="s">
        <v>146</v>
      </c>
      <c r="D326" s="69" t="s">
        <v>301</v>
      </c>
      <c r="E326" s="50" t="s">
        <v>47</v>
      </c>
      <c r="F326" s="50" t="s">
        <v>317</v>
      </c>
      <c r="G326" s="15">
        <v>17314000</v>
      </c>
      <c r="H326" s="15">
        <v>15950000</v>
      </c>
      <c r="I326" s="15">
        <v>15941154</v>
      </c>
    </row>
    <row r="327" spans="1:9" s="34" customFormat="1" ht="27.6" customHeight="1">
      <c r="A327" s="50" t="s">
        <v>400</v>
      </c>
      <c r="B327" s="50" t="s">
        <v>8</v>
      </c>
      <c r="C327" s="50" t="s">
        <v>146</v>
      </c>
      <c r="D327" s="69" t="s">
        <v>301</v>
      </c>
      <c r="E327" s="50" t="s">
        <v>141</v>
      </c>
      <c r="F327" s="50" t="s">
        <v>368</v>
      </c>
      <c r="G327" s="15">
        <v>1291000</v>
      </c>
      <c r="H327" s="15">
        <v>1043000</v>
      </c>
      <c r="I327" s="15">
        <v>1042980</v>
      </c>
    </row>
    <row r="328" spans="1:9" s="34" customFormat="1" ht="27.6" customHeight="1">
      <c r="A328" s="50" t="s">
        <v>400</v>
      </c>
      <c r="B328" s="50" t="s">
        <v>8</v>
      </c>
      <c r="C328" s="50" t="s">
        <v>146</v>
      </c>
      <c r="D328" s="69" t="s">
        <v>301</v>
      </c>
      <c r="E328" s="50" t="s">
        <v>48</v>
      </c>
      <c r="F328" s="50" t="s">
        <v>318</v>
      </c>
      <c r="G328" s="15">
        <v>1394000</v>
      </c>
      <c r="H328" s="15">
        <v>1254000</v>
      </c>
      <c r="I328" s="15">
        <v>1253982</v>
      </c>
    </row>
    <row r="329" spans="1:9" s="34" customFormat="1" ht="27.6" customHeight="1">
      <c r="A329" s="50" t="s">
        <v>400</v>
      </c>
      <c r="B329" s="50" t="s">
        <v>8</v>
      </c>
      <c r="C329" s="50" t="s">
        <v>146</v>
      </c>
      <c r="D329" s="69" t="s">
        <v>301</v>
      </c>
      <c r="E329" s="50" t="s">
        <v>49</v>
      </c>
      <c r="F329" s="50" t="s">
        <v>50</v>
      </c>
      <c r="G329" s="15">
        <v>5000</v>
      </c>
      <c r="H329" s="15">
        <v>4000</v>
      </c>
      <c r="I329" s="15">
        <v>0</v>
      </c>
    </row>
    <row r="330" spans="1:9" s="34" customFormat="1" ht="27.6" customHeight="1">
      <c r="A330" s="50" t="s">
        <v>400</v>
      </c>
      <c r="B330" s="50" t="s">
        <v>8</v>
      </c>
      <c r="C330" s="50" t="s">
        <v>146</v>
      </c>
      <c r="D330" s="69" t="s">
        <v>301</v>
      </c>
      <c r="E330" s="50">
        <v>100117</v>
      </c>
      <c r="F330" s="50" t="s">
        <v>320</v>
      </c>
      <c r="G330" s="15">
        <v>556000</v>
      </c>
      <c r="H330" s="15">
        <v>547000</v>
      </c>
      <c r="I330" s="15">
        <v>544946</v>
      </c>
    </row>
    <row r="331" spans="1:9" s="34" customFormat="1" ht="27.6" customHeight="1">
      <c r="A331" s="50" t="s">
        <v>400</v>
      </c>
      <c r="B331" s="50" t="s">
        <v>8</v>
      </c>
      <c r="C331" s="50" t="s">
        <v>146</v>
      </c>
      <c r="D331" s="69" t="s">
        <v>301</v>
      </c>
      <c r="E331" s="50" t="s">
        <v>52</v>
      </c>
      <c r="F331" s="50" t="s">
        <v>322</v>
      </c>
      <c r="G331" s="15">
        <v>142000</v>
      </c>
      <c r="H331" s="15">
        <v>83000</v>
      </c>
      <c r="I331" s="15">
        <v>82800</v>
      </c>
    </row>
    <row r="332" spans="1:9" s="34" customFormat="1" ht="27.6" customHeight="1">
      <c r="A332" s="50" t="s">
        <v>400</v>
      </c>
      <c r="B332" s="50" t="s">
        <v>8</v>
      </c>
      <c r="C332" s="50" t="s">
        <v>146</v>
      </c>
      <c r="D332" s="69" t="s">
        <v>301</v>
      </c>
      <c r="E332" s="50" t="s">
        <v>54</v>
      </c>
      <c r="F332" s="50" t="s">
        <v>324</v>
      </c>
      <c r="G332" s="15">
        <v>458000</v>
      </c>
      <c r="H332" s="15">
        <v>384000</v>
      </c>
      <c r="I332" s="15">
        <v>384000</v>
      </c>
    </row>
    <row r="333" spans="1:9" s="34" customFormat="1" ht="41.4">
      <c r="A333" s="50" t="s">
        <v>400</v>
      </c>
      <c r="B333" s="50" t="s">
        <v>8</v>
      </c>
      <c r="C333" s="50" t="s">
        <v>146</v>
      </c>
      <c r="D333" s="69" t="s">
        <v>301</v>
      </c>
      <c r="E333" s="50">
        <v>100308</v>
      </c>
      <c r="F333" s="50" t="s">
        <v>429</v>
      </c>
      <c r="G333" s="15">
        <v>0</v>
      </c>
      <c r="H333" s="15">
        <v>3000</v>
      </c>
      <c r="I333" s="15">
        <v>2788</v>
      </c>
    </row>
    <row r="334" spans="1:9" s="34" customFormat="1" ht="27.6" customHeight="1">
      <c r="A334" s="50" t="s">
        <v>400</v>
      </c>
      <c r="B334" s="50" t="s">
        <v>8</v>
      </c>
      <c r="C334" s="50" t="s">
        <v>146</v>
      </c>
      <c r="D334" s="69" t="s">
        <v>301</v>
      </c>
      <c r="E334" s="50" t="s">
        <v>55</v>
      </c>
      <c r="F334" s="50" t="s">
        <v>56</v>
      </c>
      <c r="G334" s="15">
        <v>40000</v>
      </c>
      <c r="H334" s="15">
        <v>79600</v>
      </c>
      <c r="I334" s="15">
        <v>79584.81</v>
      </c>
    </row>
    <row r="335" spans="1:9" s="34" customFormat="1" ht="27.6" customHeight="1">
      <c r="A335" s="50" t="s">
        <v>400</v>
      </c>
      <c r="B335" s="50" t="s">
        <v>8</v>
      </c>
      <c r="C335" s="50" t="s">
        <v>146</v>
      </c>
      <c r="D335" s="69" t="s">
        <v>301</v>
      </c>
      <c r="E335" s="50" t="s">
        <v>57</v>
      </c>
      <c r="F335" s="50" t="s">
        <v>369</v>
      </c>
      <c r="G335" s="15">
        <v>60000</v>
      </c>
      <c r="H335" s="15">
        <v>42000</v>
      </c>
      <c r="I335" s="15">
        <v>40881.040000000001</v>
      </c>
    </row>
    <row r="336" spans="1:9" s="34" customFormat="1" ht="27.6" customHeight="1">
      <c r="A336" s="50" t="s">
        <v>400</v>
      </c>
      <c r="B336" s="50" t="s">
        <v>8</v>
      </c>
      <c r="C336" s="50" t="s">
        <v>146</v>
      </c>
      <c r="D336" s="69" t="s">
        <v>301</v>
      </c>
      <c r="E336" s="50" t="s">
        <v>58</v>
      </c>
      <c r="F336" s="50" t="s">
        <v>361</v>
      </c>
      <c r="G336" s="15">
        <v>190000</v>
      </c>
      <c r="H336" s="15">
        <v>159000</v>
      </c>
      <c r="I336" s="15">
        <v>154726.26</v>
      </c>
    </row>
    <row r="337" spans="1:9" s="34" customFormat="1" ht="27.6" customHeight="1">
      <c r="A337" s="50" t="s">
        <v>400</v>
      </c>
      <c r="B337" s="50" t="s">
        <v>8</v>
      </c>
      <c r="C337" s="50" t="s">
        <v>146</v>
      </c>
      <c r="D337" s="69" t="s">
        <v>301</v>
      </c>
      <c r="E337" s="50" t="s">
        <v>59</v>
      </c>
      <c r="F337" s="50" t="s">
        <v>327</v>
      </c>
      <c r="G337" s="15">
        <v>70000</v>
      </c>
      <c r="H337" s="15">
        <v>75000</v>
      </c>
      <c r="I337" s="15">
        <v>71431.59</v>
      </c>
    </row>
    <row r="338" spans="1:9" s="34" customFormat="1" ht="27.6" customHeight="1">
      <c r="A338" s="50" t="s">
        <v>400</v>
      </c>
      <c r="B338" s="50" t="s">
        <v>8</v>
      </c>
      <c r="C338" s="50" t="s">
        <v>146</v>
      </c>
      <c r="D338" s="69" t="s">
        <v>301</v>
      </c>
      <c r="E338" s="50" t="s">
        <v>60</v>
      </c>
      <c r="F338" s="50" t="s">
        <v>354</v>
      </c>
      <c r="G338" s="15">
        <v>410000</v>
      </c>
      <c r="H338" s="15">
        <v>80000</v>
      </c>
      <c r="I338" s="15">
        <v>37073.29</v>
      </c>
    </row>
    <row r="339" spans="1:9" s="34" customFormat="1" ht="27.6" customHeight="1">
      <c r="A339" s="50" t="s">
        <v>400</v>
      </c>
      <c r="B339" s="50" t="s">
        <v>8</v>
      </c>
      <c r="C339" s="50" t="s">
        <v>146</v>
      </c>
      <c r="D339" s="69" t="s">
        <v>301</v>
      </c>
      <c r="E339" s="50">
        <v>200106</v>
      </c>
      <c r="F339" s="50" t="s">
        <v>62</v>
      </c>
      <c r="G339" s="15">
        <v>4000</v>
      </c>
      <c r="H339" s="15">
        <v>19000</v>
      </c>
      <c r="I339" s="15">
        <v>14271.81</v>
      </c>
    </row>
    <row r="340" spans="1:9" s="34" customFormat="1" ht="27.6" customHeight="1">
      <c r="A340" s="50" t="s">
        <v>400</v>
      </c>
      <c r="B340" s="50" t="s">
        <v>8</v>
      </c>
      <c r="C340" s="50" t="s">
        <v>146</v>
      </c>
      <c r="D340" s="69" t="s">
        <v>301</v>
      </c>
      <c r="E340" s="50" t="s">
        <v>63</v>
      </c>
      <c r="F340" s="50" t="s">
        <v>64</v>
      </c>
      <c r="G340" s="15">
        <v>4000</v>
      </c>
      <c r="H340" s="15">
        <v>500</v>
      </c>
      <c r="I340" s="15">
        <v>311.5</v>
      </c>
    </row>
    <row r="341" spans="1:9" s="34" customFormat="1" ht="27.6" customHeight="1">
      <c r="A341" s="50" t="s">
        <v>400</v>
      </c>
      <c r="B341" s="50" t="s">
        <v>8</v>
      </c>
      <c r="C341" s="50" t="s">
        <v>146</v>
      </c>
      <c r="D341" s="69" t="s">
        <v>301</v>
      </c>
      <c r="E341" s="50" t="s">
        <v>65</v>
      </c>
      <c r="F341" s="50" t="s">
        <v>329</v>
      </c>
      <c r="G341" s="15">
        <v>200000</v>
      </c>
      <c r="H341" s="15">
        <v>255600</v>
      </c>
      <c r="I341" s="15">
        <v>246139.29</v>
      </c>
    </row>
    <row r="342" spans="1:9" s="34" customFormat="1" ht="41.4">
      <c r="A342" s="50" t="s">
        <v>400</v>
      </c>
      <c r="B342" s="50" t="s">
        <v>8</v>
      </c>
      <c r="C342" s="50" t="s">
        <v>146</v>
      </c>
      <c r="D342" s="69" t="s">
        <v>301</v>
      </c>
      <c r="E342" s="50">
        <v>200109</v>
      </c>
      <c r="F342" s="50" t="s">
        <v>330</v>
      </c>
      <c r="G342" s="15">
        <v>70000</v>
      </c>
      <c r="H342" s="15">
        <v>35000</v>
      </c>
      <c r="I342" s="15">
        <v>24590.560000000001</v>
      </c>
    </row>
    <row r="343" spans="1:9" s="34" customFormat="1" ht="41.4">
      <c r="A343" s="50" t="s">
        <v>400</v>
      </c>
      <c r="B343" s="50" t="s">
        <v>8</v>
      </c>
      <c r="C343" s="50" t="s">
        <v>146</v>
      </c>
      <c r="D343" s="69" t="s">
        <v>301</v>
      </c>
      <c r="E343" s="50" t="s">
        <v>67</v>
      </c>
      <c r="F343" s="50" t="s">
        <v>331</v>
      </c>
      <c r="G343" s="15">
        <v>280000</v>
      </c>
      <c r="H343" s="15">
        <v>360200</v>
      </c>
      <c r="I343" s="15">
        <v>348964.42</v>
      </c>
    </row>
    <row r="344" spans="1:9" s="34" customFormat="1" ht="27.6" customHeight="1">
      <c r="A344" s="50" t="s">
        <v>400</v>
      </c>
      <c r="B344" s="50" t="s">
        <v>8</v>
      </c>
      <c r="C344" s="50" t="s">
        <v>146</v>
      </c>
      <c r="D344" s="69" t="s">
        <v>301</v>
      </c>
      <c r="E344" s="50" t="s">
        <v>69</v>
      </c>
      <c r="F344" s="50" t="s">
        <v>332</v>
      </c>
      <c r="G344" s="15">
        <v>76000</v>
      </c>
      <c r="H344" s="15">
        <v>22300</v>
      </c>
      <c r="I344" s="15">
        <v>22272.31</v>
      </c>
    </row>
    <row r="345" spans="1:9" s="34" customFormat="1" ht="27.6" customHeight="1">
      <c r="A345" s="50" t="s">
        <v>400</v>
      </c>
      <c r="B345" s="50" t="s">
        <v>8</v>
      </c>
      <c r="C345" s="50" t="s">
        <v>146</v>
      </c>
      <c r="D345" s="69" t="s">
        <v>301</v>
      </c>
      <c r="E345" s="50" t="s">
        <v>70</v>
      </c>
      <c r="F345" s="50" t="s">
        <v>71</v>
      </c>
      <c r="G345" s="15">
        <v>30000</v>
      </c>
      <c r="H345" s="15">
        <v>30400</v>
      </c>
      <c r="I345" s="15">
        <v>30348.799999999999</v>
      </c>
    </row>
    <row r="346" spans="1:9" s="34" customFormat="1" ht="27.6" customHeight="1">
      <c r="A346" s="50" t="s">
        <v>400</v>
      </c>
      <c r="B346" s="50" t="s">
        <v>8</v>
      </c>
      <c r="C346" s="50" t="s">
        <v>146</v>
      </c>
      <c r="D346" s="69" t="s">
        <v>301</v>
      </c>
      <c r="E346" s="50" t="s">
        <v>72</v>
      </c>
      <c r="F346" s="50" t="s">
        <v>362</v>
      </c>
      <c r="G346" s="15">
        <v>4000</v>
      </c>
      <c r="H346" s="15">
        <v>300</v>
      </c>
      <c r="I346" s="15">
        <v>289.5</v>
      </c>
    </row>
    <row r="347" spans="1:9" s="34" customFormat="1" ht="27.6" customHeight="1">
      <c r="A347" s="50" t="s">
        <v>400</v>
      </c>
      <c r="B347" s="50" t="s">
        <v>8</v>
      </c>
      <c r="C347" s="50" t="s">
        <v>146</v>
      </c>
      <c r="D347" s="69" t="s">
        <v>301</v>
      </c>
      <c r="E347" s="50" t="s">
        <v>112</v>
      </c>
      <c r="F347" s="50" t="s">
        <v>335</v>
      </c>
      <c r="G347" s="15">
        <v>1000</v>
      </c>
      <c r="H347" s="15">
        <v>0</v>
      </c>
      <c r="I347" s="15">
        <v>0</v>
      </c>
    </row>
    <row r="348" spans="1:9" s="34" customFormat="1" ht="27.6" customHeight="1">
      <c r="A348" s="50" t="s">
        <v>400</v>
      </c>
      <c r="B348" s="50" t="s">
        <v>8</v>
      </c>
      <c r="C348" s="50" t="s">
        <v>146</v>
      </c>
      <c r="D348" s="69" t="s">
        <v>301</v>
      </c>
      <c r="E348" s="50" t="s">
        <v>76</v>
      </c>
      <c r="F348" s="50" t="s">
        <v>337</v>
      </c>
      <c r="G348" s="15">
        <v>17000</v>
      </c>
      <c r="H348" s="15">
        <v>3100</v>
      </c>
      <c r="I348" s="15">
        <v>3044.86</v>
      </c>
    </row>
    <row r="349" spans="1:9" s="34" customFormat="1" ht="27.6" customHeight="1">
      <c r="A349" s="50" t="s">
        <v>400</v>
      </c>
      <c r="B349" s="50" t="s">
        <v>8</v>
      </c>
      <c r="C349" s="50" t="s">
        <v>146</v>
      </c>
      <c r="D349" s="69" t="s">
        <v>301</v>
      </c>
      <c r="E349" s="50">
        <v>203002</v>
      </c>
      <c r="F349" s="50" t="s">
        <v>340</v>
      </c>
      <c r="G349" s="15">
        <v>4000</v>
      </c>
      <c r="H349" s="15">
        <v>2000</v>
      </c>
      <c r="I349" s="15">
        <v>834.36</v>
      </c>
    </row>
    <row r="350" spans="1:9" s="34" customFormat="1" ht="27.6" customHeight="1">
      <c r="A350" s="50" t="s">
        <v>400</v>
      </c>
      <c r="B350" s="50" t="s">
        <v>8</v>
      </c>
      <c r="C350" s="50" t="s">
        <v>146</v>
      </c>
      <c r="D350" s="69" t="s">
        <v>301</v>
      </c>
      <c r="E350" s="50" t="s">
        <v>83</v>
      </c>
      <c r="F350" s="50" t="s">
        <v>342</v>
      </c>
      <c r="G350" s="15">
        <v>40000</v>
      </c>
      <c r="H350" s="15">
        <v>60000</v>
      </c>
      <c r="I350" s="15">
        <v>42354.35</v>
      </c>
    </row>
    <row r="351" spans="1:9" s="34" customFormat="1" ht="27.6" customHeight="1">
      <c r="A351" s="50" t="s">
        <v>400</v>
      </c>
      <c r="B351" s="50" t="s">
        <v>8</v>
      </c>
      <c r="C351" s="50" t="s">
        <v>146</v>
      </c>
      <c r="D351" s="69" t="s">
        <v>301</v>
      </c>
      <c r="E351" s="50" t="s">
        <v>113</v>
      </c>
      <c r="F351" s="50" t="s">
        <v>363</v>
      </c>
      <c r="G351" s="15">
        <v>7964000</v>
      </c>
      <c r="H351" s="15">
        <v>0</v>
      </c>
      <c r="I351" s="15">
        <v>0</v>
      </c>
    </row>
    <row r="352" spans="1:9" s="34" customFormat="1" ht="27.6" customHeight="1">
      <c r="A352" s="50" t="s">
        <v>400</v>
      </c>
      <c r="B352" s="50" t="s">
        <v>8</v>
      </c>
      <c r="C352" s="50" t="s">
        <v>146</v>
      </c>
      <c r="D352" s="69" t="s">
        <v>301</v>
      </c>
      <c r="E352" s="50" t="s">
        <v>134</v>
      </c>
      <c r="F352" s="50" t="s">
        <v>372</v>
      </c>
      <c r="G352" s="15">
        <v>600000</v>
      </c>
      <c r="H352" s="15">
        <v>593000</v>
      </c>
      <c r="I352" s="15">
        <v>554545.51</v>
      </c>
    </row>
    <row r="353" spans="1:9" s="34" customFormat="1" ht="41.4">
      <c r="A353" s="50" t="s">
        <v>400</v>
      </c>
      <c r="B353" s="50" t="s">
        <v>8</v>
      </c>
      <c r="C353" s="50" t="s">
        <v>146</v>
      </c>
      <c r="D353" s="69" t="s">
        <v>301</v>
      </c>
      <c r="E353" s="50" t="s">
        <v>87</v>
      </c>
      <c r="F353" s="50" t="s">
        <v>343</v>
      </c>
      <c r="G353" s="15">
        <v>160000</v>
      </c>
      <c r="H353" s="15">
        <v>139000</v>
      </c>
      <c r="I353" s="15">
        <v>134400</v>
      </c>
    </row>
    <row r="354" spans="1:9" s="34" customFormat="1">
      <c r="A354" s="98" t="s">
        <v>147</v>
      </c>
      <c r="B354" s="98"/>
      <c r="C354" s="98"/>
      <c r="D354" s="98"/>
      <c r="E354" s="98"/>
      <c r="F354" s="98"/>
      <c r="G354" s="18">
        <f>SUM(G241:G353)</f>
        <v>151480000</v>
      </c>
      <c r="H354" s="18">
        <f>SUM(H241:H353)</f>
        <v>174206000</v>
      </c>
      <c r="I354" s="18">
        <f>SUM(I241:I353)</f>
        <v>171901315.95000005</v>
      </c>
    </row>
    <row r="355" spans="1:9" s="34" customFormat="1" ht="41.4">
      <c r="A355" s="50" t="s">
        <v>400</v>
      </c>
      <c r="B355" s="50" t="s">
        <v>8</v>
      </c>
      <c r="C355" s="50" t="s">
        <v>148</v>
      </c>
      <c r="D355" s="69" t="s">
        <v>302</v>
      </c>
      <c r="E355" s="50" t="s">
        <v>55</v>
      </c>
      <c r="F355" s="50" t="s">
        <v>56</v>
      </c>
      <c r="G355" s="15">
        <v>8300</v>
      </c>
      <c r="H355" s="15">
        <v>3410</v>
      </c>
      <c r="I355" s="15">
        <v>3410.41</v>
      </c>
    </row>
    <row r="356" spans="1:9" s="34" customFormat="1" ht="41.4">
      <c r="A356" s="50" t="s">
        <v>400</v>
      </c>
      <c r="B356" s="50" t="s">
        <v>8</v>
      </c>
      <c r="C356" s="50" t="s">
        <v>148</v>
      </c>
      <c r="D356" s="69" t="s">
        <v>302</v>
      </c>
      <c r="E356" s="50" t="s">
        <v>63</v>
      </c>
      <c r="F356" s="50" t="s">
        <v>64</v>
      </c>
      <c r="G356" s="15">
        <v>1450</v>
      </c>
      <c r="H356" s="15">
        <v>7990</v>
      </c>
      <c r="I356" s="15">
        <v>1602.74</v>
      </c>
    </row>
    <row r="357" spans="1:9" s="34" customFormat="1" ht="41.4">
      <c r="A357" s="50" t="s">
        <v>400</v>
      </c>
      <c r="B357" s="50" t="s">
        <v>8</v>
      </c>
      <c r="C357" s="50" t="s">
        <v>148</v>
      </c>
      <c r="D357" s="69" t="s">
        <v>302</v>
      </c>
      <c r="E357" s="50">
        <v>200108</v>
      </c>
      <c r="F357" s="50" t="s">
        <v>329</v>
      </c>
      <c r="G357" s="15">
        <v>0</v>
      </c>
      <c r="H357" s="15">
        <v>3460</v>
      </c>
      <c r="I357" s="15">
        <v>0</v>
      </c>
    </row>
    <row r="358" spans="1:9" s="34" customFormat="1" ht="41.4">
      <c r="A358" s="50" t="s">
        <v>400</v>
      </c>
      <c r="B358" s="50" t="s">
        <v>8</v>
      </c>
      <c r="C358" s="50" t="s">
        <v>148</v>
      </c>
      <c r="D358" s="69" t="s">
        <v>302</v>
      </c>
      <c r="E358" s="50">
        <v>200109</v>
      </c>
      <c r="F358" s="50" t="s">
        <v>330</v>
      </c>
      <c r="G358" s="15">
        <v>0</v>
      </c>
      <c r="H358" s="15">
        <v>0</v>
      </c>
      <c r="I358" s="15">
        <v>0</v>
      </c>
    </row>
    <row r="359" spans="1:9" s="34" customFormat="1" ht="41.4">
      <c r="A359" s="50" t="s">
        <v>400</v>
      </c>
      <c r="B359" s="50" t="s">
        <v>8</v>
      </c>
      <c r="C359" s="50" t="s">
        <v>148</v>
      </c>
      <c r="D359" s="69" t="s">
        <v>302</v>
      </c>
      <c r="E359" s="50">
        <v>200200</v>
      </c>
      <c r="F359" s="50" t="s">
        <v>332</v>
      </c>
      <c r="G359" s="15">
        <v>0</v>
      </c>
      <c r="H359" s="15">
        <v>0</v>
      </c>
      <c r="I359" s="15">
        <v>0</v>
      </c>
    </row>
    <row r="360" spans="1:9" s="34" customFormat="1" ht="41.4">
      <c r="A360" s="50" t="s">
        <v>400</v>
      </c>
      <c r="B360" s="50" t="s">
        <v>8</v>
      </c>
      <c r="C360" s="50" t="s">
        <v>148</v>
      </c>
      <c r="D360" s="69" t="s">
        <v>302</v>
      </c>
      <c r="E360" s="50">
        <v>200404</v>
      </c>
      <c r="F360" s="50" t="s">
        <v>355</v>
      </c>
      <c r="G360" s="15">
        <v>0</v>
      </c>
      <c r="H360" s="15">
        <v>0</v>
      </c>
      <c r="I360" s="15">
        <v>0</v>
      </c>
    </row>
    <row r="361" spans="1:9" s="34" customFormat="1" ht="41.4">
      <c r="A361" s="50" t="s">
        <v>400</v>
      </c>
      <c r="B361" s="50" t="s">
        <v>8</v>
      </c>
      <c r="C361" s="50" t="s">
        <v>148</v>
      </c>
      <c r="D361" s="69" t="s">
        <v>302</v>
      </c>
      <c r="E361" s="50">
        <v>200530</v>
      </c>
      <c r="F361" s="50" t="s">
        <v>71</v>
      </c>
      <c r="G361" s="15">
        <v>0</v>
      </c>
      <c r="H361" s="15">
        <v>4960</v>
      </c>
      <c r="I361" s="15">
        <v>807.99</v>
      </c>
    </row>
    <row r="362" spans="1:9" s="34" customFormat="1" ht="41.4">
      <c r="A362" s="50" t="s">
        <v>400</v>
      </c>
      <c r="B362" s="50" t="s">
        <v>8</v>
      </c>
      <c r="C362" s="50" t="s">
        <v>148</v>
      </c>
      <c r="D362" s="69" t="s">
        <v>302</v>
      </c>
      <c r="E362" s="50">
        <v>203030</v>
      </c>
      <c r="F362" s="50" t="s">
        <v>342</v>
      </c>
      <c r="G362" s="15">
        <v>10250</v>
      </c>
      <c r="H362" s="15">
        <v>180</v>
      </c>
      <c r="I362" s="15">
        <v>178.5</v>
      </c>
    </row>
    <row r="363" spans="1:9" s="34" customFormat="1" ht="41.4">
      <c r="A363" s="50" t="s">
        <v>400</v>
      </c>
      <c r="B363" s="50" t="s">
        <v>8</v>
      </c>
      <c r="C363" s="50" t="s">
        <v>148</v>
      </c>
      <c r="D363" s="69" t="s">
        <v>302</v>
      </c>
      <c r="E363" s="50" t="s">
        <v>134</v>
      </c>
      <c r="F363" s="50" t="s">
        <v>372</v>
      </c>
      <c r="G363" s="15">
        <v>7200000</v>
      </c>
      <c r="H363" s="15">
        <v>7200000</v>
      </c>
      <c r="I363" s="15">
        <v>7111821.5499999998</v>
      </c>
    </row>
    <row r="364" spans="1:9" s="34" customFormat="1">
      <c r="A364" s="97" t="s">
        <v>149</v>
      </c>
      <c r="B364" s="97"/>
      <c r="C364" s="97"/>
      <c r="D364" s="97"/>
      <c r="E364" s="97"/>
      <c r="F364" s="97"/>
      <c r="G364" s="15">
        <f>SUM(G355:G363)</f>
        <v>7220000</v>
      </c>
      <c r="H364" s="15">
        <f>SUM(H355:H363)</f>
        <v>7220000</v>
      </c>
      <c r="I364" s="15">
        <f>SUM(I355:I363)</f>
        <v>7117821.1899999995</v>
      </c>
    </row>
    <row r="365" spans="1:9" s="34" customFormat="1" ht="27.6" customHeight="1">
      <c r="A365" s="50" t="s">
        <v>400</v>
      </c>
      <c r="B365" s="50" t="s">
        <v>8</v>
      </c>
      <c r="C365" s="50" t="s">
        <v>150</v>
      </c>
      <c r="D365" s="69" t="s">
        <v>303</v>
      </c>
      <c r="E365" s="50" t="s">
        <v>91</v>
      </c>
      <c r="F365" s="50" t="s">
        <v>345</v>
      </c>
      <c r="G365" s="15">
        <v>721000</v>
      </c>
      <c r="H365" s="15">
        <v>1412000</v>
      </c>
      <c r="I365" s="15">
        <v>519841.14</v>
      </c>
    </row>
    <row r="366" spans="1:9" s="34" customFormat="1">
      <c r="A366" s="98" t="s">
        <v>151</v>
      </c>
      <c r="B366" s="98"/>
      <c r="C366" s="98"/>
      <c r="D366" s="98"/>
      <c r="E366" s="98"/>
      <c r="F366" s="98"/>
      <c r="G366" s="18">
        <f>SUM(G365)</f>
        <v>721000</v>
      </c>
      <c r="H366" s="18">
        <f>SUM(H365)</f>
        <v>1412000</v>
      </c>
      <c r="I366" s="18">
        <f>SUM(I365)</f>
        <v>519841.14</v>
      </c>
    </row>
    <row r="367" spans="1:9" s="34" customFormat="1" ht="30" customHeight="1">
      <c r="A367" s="50" t="s">
        <v>400</v>
      </c>
      <c r="B367" s="50" t="s">
        <v>8</v>
      </c>
      <c r="C367" s="50" t="s">
        <v>152</v>
      </c>
      <c r="D367" s="69" t="s">
        <v>304</v>
      </c>
      <c r="E367" s="50" t="s">
        <v>69</v>
      </c>
      <c r="F367" s="50" t="s">
        <v>332</v>
      </c>
      <c r="G367" s="15">
        <v>15050000</v>
      </c>
      <c r="H367" s="15">
        <v>19883240</v>
      </c>
      <c r="I367" s="15">
        <v>19209146.239999998</v>
      </c>
    </row>
    <row r="368" spans="1:9" s="34" customFormat="1" ht="14.4" customHeight="1">
      <c r="A368" s="50" t="s">
        <v>400</v>
      </c>
      <c r="B368" s="50" t="s">
        <v>8</v>
      </c>
      <c r="C368" s="50">
        <v>840302</v>
      </c>
      <c r="D368" s="69" t="s">
        <v>305</v>
      </c>
      <c r="E368" s="50">
        <v>200107</v>
      </c>
      <c r="F368" s="50" t="s">
        <v>64</v>
      </c>
      <c r="G368" s="15">
        <v>0</v>
      </c>
      <c r="H368" s="15">
        <v>0</v>
      </c>
      <c r="I368" s="15">
        <v>0</v>
      </c>
    </row>
    <row r="369" spans="1:9" s="34" customFormat="1" ht="14.4" customHeight="1">
      <c r="A369" s="50" t="s">
        <v>400</v>
      </c>
      <c r="B369" s="50" t="s">
        <v>8</v>
      </c>
      <c r="C369" s="50">
        <v>840602</v>
      </c>
      <c r="D369" s="69" t="s">
        <v>306</v>
      </c>
      <c r="E369" s="50">
        <v>200107</v>
      </c>
      <c r="F369" s="50" t="s">
        <v>64</v>
      </c>
      <c r="G369" s="15">
        <v>750000</v>
      </c>
      <c r="H369" s="15">
        <v>950000</v>
      </c>
      <c r="I369" s="15">
        <v>648653.99</v>
      </c>
    </row>
    <row r="370" spans="1:9" s="34" customFormat="1" ht="27.6" customHeight="1">
      <c r="A370" s="50" t="s">
        <v>400</v>
      </c>
      <c r="B370" s="50" t="s">
        <v>8</v>
      </c>
      <c r="C370" s="50">
        <v>840602</v>
      </c>
      <c r="D370" s="69" t="s">
        <v>306</v>
      </c>
      <c r="E370" s="50">
        <v>550118</v>
      </c>
      <c r="F370" s="50" t="s">
        <v>84</v>
      </c>
      <c r="G370" s="15">
        <v>4092000</v>
      </c>
      <c r="H370" s="15">
        <v>8092000</v>
      </c>
      <c r="I370" s="15">
        <v>8092000</v>
      </c>
    </row>
    <row r="371" spans="1:9" s="34" customFormat="1" ht="59.25" customHeight="1">
      <c r="A371" s="50" t="s">
        <v>400</v>
      </c>
      <c r="B371" s="50" t="s">
        <v>8</v>
      </c>
      <c r="C371" s="50">
        <v>840602</v>
      </c>
      <c r="D371" s="69" t="s">
        <v>306</v>
      </c>
      <c r="E371" s="50">
        <v>550146</v>
      </c>
      <c r="F371" s="50" t="s">
        <v>379</v>
      </c>
      <c r="G371" s="15">
        <v>0</v>
      </c>
      <c r="H371" s="15">
        <v>0</v>
      </c>
      <c r="I371" s="15">
        <v>0</v>
      </c>
    </row>
    <row r="372" spans="1:9" s="34" customFormat="1">
      <c r="A372" s="98" t="s">
        <v>153</v>
      </c>
      <c r="B372" s="98"/>
      <c r="C372" s="98"/>
      <c r="D372" s="98"/>
      <c r="E372" s="98"/>
      <c r="F372" s="98"/>
      <c r="G372" s="18">
        <f>SUM(G367:G371)</f>
        <v>19892000</v>
      </c>
      <c r="H372" s="18">
        <f>SUM(H367:H371)</f>
        <v>28925240</v>
      </c>
      <c r="I372" s="18">
        <f>SUM(I367:I371)</f>
        <v>27949800.229999997</v>
      </c>
    </row>
    <row r="373" spans="1:9" s="34" customFormat="1" ht="27.6" customHeight="1">
      <c r="A373" s="50" t="s">
        <v>400</v>
      </c>
      <c r="B373" s="50" t="s">
        <v>8</v>
      </c>
      <c r="C373" s="50" t="s">
        <v>154</v>
      </c>
      <c r="D373" s="69" t="s">
        <v>307</v>
      </c>
      <c r="E373" s="50" t="s">
        <v>91</v>
      </c>
      <c r="F373" s="50" t="s">
        <v>345</v>
      </c>
      <c r="G373" s="15">
        <v>637000</v>
      </c>
      <c r="H373" s="15">
        <v>637000</v>
      </c>
      <c r="I373" s="15">
        <v>548690.67000000004</v>
      </c>
    </row>
    <row r="374" spans="1:9" s="34" customFormat="1">
      <c r="A374" s="98" t="s">
        <v>155</v>
      </c>
      <c r="B374" s="98"/>
      <c r="C374" s="98"/>
      <c r="D374" s="98"/>
      <c r="E374" s="98"/>
      <c r="F374" s="98"/>
      <c r="G374" s="18">
        <f>SUM(G373)</f>
        <v>637000</v>
      </c>
      <c r="H374" s="18">
        <f t="shared" ref="H374:I374" si="6">SUM(H373)</f>
        <v>637000</v>
      </c>
      <c r="I374" s="18">
        <f t="shared" si="6"/>
        <v>548690.67000000004</v>
      </c>
    </row>
    <row r="375" spans="1:9" s="34" customFormat="1">
      <c r="A375" s="84" t="s">
        <v>156</v>
      </c>
      <c r="B375" s="84"/>
      <c r="C375" s="84"/>
      <c r="D375" s="84"/>
      <c r="E375" s="84"/>
      <c r="F375" s="84"/>
      <c r="G375" s="10">
        <f>G111+G122+G126+G143+G170+G202+G205+G240+G354+G364+G366+G372+G374</f>
        <v>353547750</v>
      </c>
      <c r="H375" s="10">
        <f>H111+H122+H126+H143+H170+H202+H205+H240+H354+H364+H366+H372+H374</f>
        <v>379271710</v>
      </c>
      <c r="I375" s="10">
        <f>I111+I122+I126+I143+I170+I202+I205+I240+I354+I364+I366+I372+I374</f>
        <v>353289955.92000008</v>
      </c>
    </row>
    <row r="376" spans="1:9" s="34" customFormat="1" ht="41.4">
      <c r="A376" s="50" t="s">
        <v>400</v>
      </c>
      <c r="B376" s="50" t="s">
        <v>8</v>
      </c>
      <c r="C376" s="50" t="s">
        <v>46</v>
      </c>
      <c r="D376" s="69" t="s">
        <v>285</v>
      </c>
      <c r="E376" s="50" t="s">
        <v>157</v>
      </c>
      <c r="F376" s="50" t="s">
        <v>380</v>
      </c>
      <c r="G376" s="15">
        <v>3780000</v>
      </c>
      <c r="H376" s="15">
        <v>5527000</v>
      </c>
      <c r="I376" s="15">
        <v>5477661.6900000004</v>
      </c>
    </row>
    <row r="377" spans="1:9" s="34" customFormat="1" ht="27.6" customHeight="1">
      <c r="A377" s="50" t="s">
        <v>400</v>
      </c>
      <c r="B377" s="50" t="s">
        <v>8</v>
      </c>
      <c r="C377" s="50" t="s">
        <v>46</v>
      </c>
      <c r="D377" s="69" t="s">
        <v>285</v>
      </c>
      <c r="E377" s="50" t="s">
        <v>158</v>
      </c>
      <c r="F377" s="50" t="s">
        <v>381</v>
      </c>
      <c r="G377" s="15">
        <v>0</v>
      </c>
      <c r="H377" s="15">
        <v>0</v>
      </c>
      <c r="I377" s="15">
        <v>0</v>
      </c>
    </row>
    <row r="378" spans="1:9" s="34" customFormat="1" ht="41.4">
      <c r="A378" s="50" t="s">
        <v>400</v>
      </c>
      <c r="B378" s="50" t="s">
        <v>8</v>
      </c>
      <c r="C378" s="50" t="s">
        <v>46</v>
      </c>
      <c r="D378" s="69" t="s">
        <v>285</v>
      </c>
      <c r="E378" s="50" t="s">
        <v>159</v>
      </c>
      <c r="F378" s="50" t="s">
        <v>382</v>
      </c>
      <c r="G378" s="15">
        <v>600000</v>
      </c>
      <c r="H378" s="15">
        <v>129000</v>
      </c>
      <c r="I378" s="15">
        <v>127822.1</v>
      </c>
    </row>
    <row r="379" spans="1:9" s="34" customFormat="1" ht="41.4">
      <c r="A379" s="50" t="s">
        <v>400</v>
      </c>
      <c r="B379" s="50" t="s">
        <v>8</v>
      </c>
      <c r="C379" s="50" t="s">
        <v>46</v>
      </c>
      <c r="D379" s="69" t="s">
        <v>285</v>
      </c>
      <c r="E379" s="50" t="s">
        <v>160</v>
      </c>
      <c r="F379" s="50" t="s">
        <v>161</v>
      </c>
      <c r="G379" s="15">
        <v>355000</v>
      </c>
      <c r="H379" s="15">
        <v>1644000</v>
      </c>
      <c r="I379" s="15">
        <v>1628124.33</v>
      </c>
    </row>
    <row r="380" spans="1:9" s="34" customFormat="1" ht="41.4">
      <c r="A380" s="50" t="s">
        <v>400</v>
      </c>
      <c r="B380" s="50" t="s">
        <v>8</v>
      </c>
      <c r="C380" s="50" t="s">
        <v>46</v>
      </c>
      <c r="D380" s="69" t="s">
        <v>285</v>
      </c>
      <c r="E380" s="50">
        <v>720101</v>
      </c>
      <c r="F380" s="50" t="s">
        <v>383</v>
      </c>
      <c r="G380" s="15">
        <v>150000</v>
      </c>
      <c r="H380" s="15">
        <v>5000</v>
      </c>
      <c r="I380" s="15">
        <v>0</v>
      </c>
    </row>
    <row r="381" spans="1:9" s="34" customFormat="1" ht="69">
      <c r="A381" s="50" t="s">
        <v>400</v>
      </c>
      <c r="B381" s="50" t="s">
        <v>8</v>
      </c>
      <c r="C381" s="50" t="s">
        <v>46</v>
      </c>
      <c r="D381" s="69" t="s">
        <v>285</v>
      </c>
      <c r="E381" s="50">
        <v>850102</v>
      </c>
      <c r="F381" s="50" t="s">
        <v>384</v>
      </c>
      <c r="G381" s="15">
        <v>0</v>
      </c>
      <c r="H381" s="15">
        <v>0</v>
      </c>
      <c r="I381" s="15">
        <v>-2210</v>
      </c>
    </row>
    <row r="382" spans="1:9" s="34" customFormat="1">
      <c r="A382" s="97" t="s">
        <v>89</v>
      </c>
      <c r="B382" s="97"/>
      <c r="C382" s="97"/>
      <c r="D382" s="97"/>
      <c r="E382" s="97"/>
      <c r="F382" s="97"/>
      <c r="G382" s="15">
        <f>SUM(G376:G381)</f>
        <v>4885000</v>
      </c>
      <c r="H382" s="15">
        <f t="shared" ref="H382:I382" si="7">SUM(H376:H381)</f>
        <v>7305000</v>
      </c>
      <c r="I382" s="15">
        <f t="shared" si="7"/>
        <v>7231398.1200000001</v>
      </c>
    </row>
    <row r="383" spans="1:9" s="34" customFormat="1" ht="41.4">
      <c r="A383" s="50" t="s">
        <v>400</v>
      </c>
      <c r="B383" s="50" t="s">
        <v>8</v>
      </c>
      <c r="C383" s="50" t="s">
        <v>90</v>
      </c>
      <c r="D383" s="69" t="s">
        <v>308</v>
      </c>
      <c r="E383" s="50" t="s">
        <v>162</v>
      </c>
      <c r="F383" s="50" t="s">
        <v>385</v>
      </c>
      <c r="G383" s="15">
        <v>71500</v>
      </c>
      <c r="H383" s="15">
        <v>78500</v>
      </c>
      <c r="I383" s="15">
        <v>76076.240000000005</v>
      </c>
    </row>
    <row r="384" spans="1:9" s="34" customFormat="1" ht="55.2">
      <c r="A384" s="50" t="s">
        <v>400</v>
      </c>
      <c r="B384" s="50" t="s">
        <v>8</v>
      </c>
      <c r="C384" s="50" t="s">
        <v>92</v>
      </c>
      <c r="D384" s="50" t="s">
        <v>93</v>
      </c>
      <c r="E384" s="50">
        <v>510250</v>
      </c>
      <c r="F384" s="50" t="s">
        <v>386</v>
      </c>
      <c r="G384" s="15">
        <v>30500000</v>
      </c>
      <c r="H384" s="15">
        <v>30231000</v>
      </c>
      <c r="I384" s="15">
        <v>30194017.960000001</v>
      </c>
    </row>
    <row r="385" spans="1:9" s="34" customFormat="1" ht="14.4" customHeight="1">
      <c r="A385" s="50" t="s">
        <v>400</v>
      </c>
      <c r="B385" s="50" t="s">
        <v>8</v>
      </c>
      <c r="C385" s="50" t="s">
        <v>92</v>
      </c>
      <c r="D385" s="50" t="s">
        <v>93</v>
      </c>
      <c r="E385" s="50" t="s">
        <v>163</v>
      </c>
      <c r="F385" s="50" t="s">
        <v>164</v>
      </c>
      <c r="G385" s="15">
        <v>2057700</v>
      </c>
      <c r="H385" s="15">
        <v>1857700</v>
      </c>
      <c r="I385" s="15">
        <v>1765562.35</v>
      </c>
    </row>
    <row r="386" spans="1:9" s="34" customFormat="1" ht="55.2">
      <c r="A386" s="50" t="s">
        <v>400</v>
      </c>
      <c r="B386" s="50" t="s">
        <v>8</v>
      </c>
      <c r="C386" s="50" t="s">
        <v>92</v>
      </c>
      <c r="D386" s="50" t="s">
        <v>93</v>
      </c>
      <c r="E386" s="50">
        <v>550142</v>
      </c>
      <c r="F386" s="50" t="s">
        <v>387</v>
      </c>
      <c r="G386" s="15">
        <v>0</v>
      </c>
      <c r="H386" s="15">
        <v>0</v>
      </c>
      <c r="I386" s="15">
        <v>0</v>
      </c>
    </row>
    <row r="387" spans="1:9" s="34" customFormat="1" ht="41.4">
      <c r="A387" s="50" t="s">
        <v>400</v>
      </c>
      <c r="B387" s="50" t="s">
        <v>8</v>
      </c>
      <c r="C387" s="50" t="s">
        <v>92</v>
      </c>
      <c r="D387" s="50" t="s">
        <v>93</v>
      </c>
      <c r="E387" s="50">
        <v>564801</v>
      </c>
      <c r="F387" s="50" t="s">
        <v>388</v>
      </c>
      <c r="G387" s="15">
        <v>3251720</v>
      </c>
      <c r="H387" s="15">
        <v>3532720</v>
      </c>
      <c r="I387" s="15">
        <v>768710.27</v>
      </c>
    </row>
    <row r="388" spans="1:9" s="34" customFormat="1" ht="41.4">
      <c r="A388" s="50" t="s">
        <v>400</v>
      </c>
      <c r="B388" s="50" t="s">
        <v>8</v>
      </c>
      <c r="C388" s="50" t="s">
        <v>92</v>
      </c>
      <c r="D388" s="50" t="s">
        <v>93</v>
      </c>
      <c r="E388" s="50">
        <v>564802</v>
      </c>
      <c r="F388" s="50" t="s">
        <v>389</v>
      </c>
      <c r="G388" s="15">
        <v>13994500</v>
      </c>
      <c r="H388" s="15">
        <v>13994500</v>
      </c>
      <c r="I388" s="15">
        <v>0</v>
      </c>
    </row>
    <row r="389" spans="1:9" s="34" customFormat="1" ht="41.4">
      <c r="A389" s="50" t="s">
        <v>400</v>
      </c>
      <c r="B389" s="50" t="s">
        <v>8</v>
      </c>
      <c r="C389" s="50" t="s">
        <v>92</v>
      </c>
      <c r="D389" s="50" t="s">
        <v>93</v>
      </c>
      <c r="E389" s="50">
        <v>564803</v>
      </c>
      <c r="F389" s="50" t="s">
        <v>165</v>
      </c>
      <c r="G389" s="15">
        <v>15720</v>
      </c>
      <c r="H389" s="15">
        <v>15720</v>
      </c>
      <c r="I389" s="15">
        <v>0</v>
      </c>
    </row>
    <row r="390" spans="1:9" s="34" customFormat="1" ht="41.4">
      <c r="A390" s="50" t="s">
        <v>400</v>
      </c>
      <c r="B390" s="50" t="s">
        <v>8</v>
      </c>
      <c r="C390" s="50" t="s">
        <v>92</v>
      </c>
      <c r="D390" s="50" t="s">
        <v>93</v>
      </c>
      <c r="E390" s="50">
        <v>580101</v>
      </c>
      <c r="F390" s="50" t="s">
        <v>388</v>
      </c>
      <c r="G390" s="15">
        <v>0</v>
      </c>
      <c r="H390" s="15">
        <v>0</v>
      </c>
      <c r="I390" s="15">
        <v>0</v>
      </c>
    </row>
    <row r="391" spans="1:9" s="34" customFormat="1" ht="41.4">
      <c r="A391" s="50" t="s">
        <v>400</v>
      </c>
      <c r="B391" s="50" t="s">
        <v>8</v>
      </c>
      <c r="C391" s="50" t="s">
        <v>92</v>
      </c>
      <c r="D391" s="50" t="s">
        <v>93</v>
      </c>
      <c r="E391" s="50">
        <v>580102</v>
      </c>
      <c r="F391" s="50" t="s">
        <v>389</v>
      </c>
      <c r="G391" s="15">
        <v>0</v>
      </c>
      <c r="H391" s="15">
        <v>0</v>
      </c>
      <c r="I391" s="15">
        <v>0</v>
      </c>
    </row>
    <row r="392" spans="1:9" s="34" customFormat="1" ht="41.4">
      <c r="A392" s="50" t="s">
        <v>400</v>
      </c>
      <c r="B392" s="50" t="s">
        <v>8</v>
      </c>
      <c r="C392" s="50" t="s">
        <v>92</v>
      </c>
      <c r="D392" s="50" t="s">
        <v>93</v>
      </c>
      <c r="E392" s="50">
        <v>580103</v>
      </c>
      <c r="F392" s="50" t="s">
        <v>165</v>
      </c>
      <c r="G392" s="15">
        <v>0</v>
      </c>
      <c r="H392" s="15">
        <v>0</v>
      </c>
      <c r="I392" s="15">
        <v>0</v>
      </c>
    </row>
    <row r="393" spans="1:9" s="34" customFormat="1" ht="41.4">
      <c r="A393" s="50" t="s">
        <v>400</v>
      </c>
      <c r="B393" s="50" t="s">
        <v>8</v>
      </c>
      <c r="C393" s="50" t="s">
        <v>92</v>
      </c>
      <c r="D393" s="50" t="s">
        <v>93</v>
      </c>
      <c r="E393" s="50" t="s">
        <v>166</v>
      </c>
      <c r="F393" s="50" t="s">
        <v>388</v>
      </c>
      <c r="G393" s="15">
        <v>0</v>
      </c>
      <c r="H393" s="15">
        <v>0</v>
      </c>
      <c r="I393" s="15">
        <v>0</v>
      </c>
    </row>
    <row r="394" spans="1:9" s="34" customFormat="1" ht="41.4">
      <c r="A394" s="50" t="s">
        <v>400</v>
      </c>
      <c r="B394" s="50" t="s">
        <v>8</v>
      </c>
      <c r="C394" s="50" t="s">
        <v>92</v>
      </c>
      <c r="D394" s="50" t="s">
        <v>93</v>
      </c>
      <c r="E394" s="50" t="s">
        <v>167</v>
      </c>
      <c r="F394" s="50" t="s">
        <v>389</v>
      </c>
      <c r="G394" s="15">
        <v>0</v>
      </c>
      <c r="H394" s="15">
        <v>0</v>
      </c>
      <c r="I394" s="15">
        <v>0</v>
      </c>
    </row>
    <row r="395" spans="1:9" s="34" customFormat="1" ht="41.4">
      <c r="A395" s="50" t="s">
        <v>400</v>
      </c>
      <c r="B395" s="50" t="s">
        <v>8</v>
      </c>
      <c r="C395" s="50" t="s">
        <v>92</v>
      </c>
      <c r="D395" s="50" t="s">
        <v>93</v>
      </c>
      <c r="E395" s="50">
        <v>600100</v>
      </c>
      <c r="F395" s="50" t="s">
        <v>35</v>
      </c>
      <c r="G395" s="15">
        <v>127427960</v>
      </c>
      <c r="H395" s="15">
        <v>147342650</v>
      </c>
      <c r="I395" s="15">
        <v>17583206.32</v>
      </c>
    </row>
    <row r="396" spans="1:9" s="34" customFormat="1" ht="41.4">
      <c r="A396" s="50" t="s">
        <v>400</v>
      </c>
      <c r="B396" s="50" t="s">
        <v>8</v>
      </c>
      <c r="C396" s="50" t="s">
        <v>92</v>
      </c>
      <c r="D396" s="50" t="s">
        <v>93</v>
      </c>
      <c r="E396" s="50">
        <v>600300</v>
      </c>
      <c r="F396" s="50" t="s">
        <v>37</v>
      </c>
      <c r="G396" s="15">
        <v>24050430</v>
      </c>
      <c r="H396" s="15">
        <v>27787190</v>
      </c>
      <c r="I396" s="15">
        <v>3358411.84</v>
      </c>
    </row>
    <row r="397" spans="1:9" s="34" customFormat="1" ht="41.4">
      <c r="A397" s="50" t="s">
        <v>400</v>
      </c>
      <c r="B397" s="50" t="s">
        <v>8</v>
      </c>
      <c r="C397" s="50" t="s">
        <v>92</v>
      </c>
      <c r="D397" s="50" t="s">
        <v>93</v>
      </c>
      <c r="E397" s="50">
        <v>610100</v>
      </c>
      <c r="F397" s="50" t="s">
        <v>277</v>
      </c>
      <c r="G397" s="15">
        <v>15877040</v>
      </c>
      <c r="H397" s="15">
        <v>0</v>
      </c>
      <c r="I397" s="15">
        <v>0</v>
      </c>
    </row>
    <row r="398" spans="1:9" s="34" customFormat="1" ht="41.4">
      <c r="A398" s="50" t="s">
        <v>400</v>
      </c>
      <c r="B398" s="50" t="s">
        <v>8</v>
      </c>
      <c r="C398" s="50" t="s">
        <v>92</v>
      </c>
      <c r="D398" s="50" t="s">
        <v>93</v>
      </c>
      <c r="E398" s="50">
        <v>610300</v>
      </c>
      <c r="F398" s="50" t="s">
        <v>37</v>
      </c>
      <c r="G398" s="15">
        <v>2969600</v>
      </c>
      <c r="H398" s="15">
        <v>0</v>
      </c>
      <c r="I398" s="15">
        <v>0</v>
      </c>
    </row>
    <row r="399" spans="1:9" s="34" customFormat="1" ht="41.4">
      <c r="A399" s="50" t="s">
        <v>400</v>
      </c>
      <c r="B399" s="50" t="s">
        <v>8</v>
      </c>
      <c r="C399" s="50" t="s">
        <v>92</v>
      </c>
      <c r="D399" s="50" t="s">
        <v>93</v>
      </c>
      <c r="E399" s="50">
        <v>710101</v>
      </c>
      <c r="F399" s="50" t="s">
        <v>380</v>
      </c>
      <c r="G399" s="15">
        <v>2600000</v>
      </c>
      <c r="H399" s="15">
        <v>4071000</v>
      </c>
      <c r="I399" s="15">
        <v>3547883.68</v>
      </c>
    </row>
    <row r="400" spans="1:9" s="34" customFormat="1" ht="41.4">
      <c r="A400" s="50" t="s">
        <v>400</v>
      </c>
      <c r="B400" s="50" t="s">
        <v>8</v>
      </c>
      <c r="C400" s="50" t="s">
        <v>92</v>
      </c>
      <c r="D400" s="50" t="s">
        <v>93</v>
      </c>
      <c r="E400" s="50">
        <v>710130</v>
      </c>
      <c r="F400" s="50" t="s">
        <v>161</v>
      </c>
      <c r="G400" s="15">
        <v>365000</v>
      </c>
      <c r="H400" s="15">
        <v>89000</v>
      </c>
      <c r="I400" s="15">
        <v>56227.5</v>
      </c>
    </row>
    <row r="401" spans="1:9" s="34" customFormat="1" ht="69">
      <c r="A401" s="50" t="s">
        <v>400</v>
      </c>
      <c r="B401" s="50" t="s">
        <v>8</v>
      </c>
      <c r="C401" s="50" t="s">
        <v>92</v>
      </c>
      <c r="D401" s="50" t="s">
        <v>93</v>
      </c>
      <c r="E401" s="50">
        <v>810400</v>
      </c>
      <c r="F401" s="50" t="s">
        <v>391</v>
      </c>
      <c r="G401" s="15">
        <v>0</v>
      </c>
      <c r="H401" s="15">
        <v>0</v>
      </c>
      <c r="I401" s="15">
        <v>0</v>
      </c>
    </row>
    <row r="402" spans="1:9" s="34" customFormat="1" ht="69">
      <c r="A402" s="50" t="s">
        <v>400</v>
      </c>
      <c r="B402" s="50" t="s">
        <v>8</v>
      </c>
      <c r="C402" s="50" t="s">
        <v>92</v>
      </c>
      <c r="D402" s="50" t="s">
        <v>93</v>
      </c>
      <c r="E402" s="50">
        <v>850102</v>
      </c>
      <c r="F402" s="50" t="s">
        <v>384</v>
      </c>
      <c r="G402" s="15">
        <v>0</v>
      </c>
      <c r="H402" s="15">
        <v>0</v>
      </c>
      <c r="I402" s="15">
        <v>0</v>
      </c>
    </row>
    <row r="403" spans="1:9" s="34" customFormat="1">
      <c r="A403" s="97" t="s">
        <v>96</v>
      </c>
      <c r="B403" s="97"/>
      <c r="C403" s="97"/>
      <c r="D403" s="97"/>
      <c r="E403" s="97"/>
      <c r="F403" s="97"/>
      <c r="G403" s="15">
        <f>SUM(G383:G402)</f>
        <v>223181170</v>
      </c>
      <c r="H403" s="15">
        <f>SUM(H383:H402)</f>
        <v>228999980</v>
      </c>
      <c r="I403" s="15">
        <f>SUM(I383:I402)</f>
        <v>57350096.160000004</v>
      </c>
    </row>
    <row r="404" spans="1:9" s="34" customFormat="1" ht="41.4">
      <c r="A404" s="50" t="s">
        <v>400</v>
      </c>
      <c r="B404" s="50" t="s">
        <v>8</v>
      </c>
      <c r="C404" s="50" t="s">
        <v>101</v>
      </c>
      <c r="D404" s="69" t="s">
        <v>288</v>
      </c>
      <c r="E404" s="50">
        <v>710103</v>
      </c>
      <c r="F404" s="50" t="s">
        <v>382</v>
      </c>
      <c r="G404" s="15">
        <v>106000</v>
      </c>
      <c r="H404" s="15">
        <v>32000</v>
      </c>
      <c r="I404" s="15">
        <v>28999.99</v>
      </c>
    </row>
    <row r="405" spans="1:9" s="34" customFormat="1" ht="14.4" customHeight="1">
      <c r="A405" s="50" t="s">
        <v>400</v>
      </c>
      <c r="B405" s="50" t="s">
        <v>8</v>
      </c>
      <c r="C405" s="50" t="s">
        <v>101</v>
      </c>
      <c r="D405" s="69" t="s">
        <v>288</v>
      </c>
      <c r="E405" s="50">
        <v>710130</v>
      </c>
      <c r="F405" s="50" t="s">
        <v>161</v>
      </c>
      <c r="G405" s="15">
        <v>3000</v>
      </c>
      <c r="H405" s="15">
        <v>3000</v>
      </c>
      <c r="I405" s="15">
        <v>0</v>
      </c>
    </row>
    <row r="406" spans="1:9" s="34" customFormat="1">
      <c r="A406" s="97" t="s">
        <v>104</v>
      </c>
      <c r="B406" s="97"/>
      <c r="C406" s="97"/>
      <c r="D406" s="97"/>
      <c r="E406" s="97"/>
      <c r="F406" s="97"/>
      <c r="G406" s="15">
        <f>SUM(G404:G405)</f>
        <v>109000</v>
      </c>
      <c r="H406" s="15">
        <f t="shared" ref="H406:I406" si="8">SUM(H404:H405)</f>
        <v>35000</v>
      </c>
      <c r="I406" s="15">
        <f t="shared" si="8"/>
        <v>28999.99</v>
      </c>
    </row>
    <row r="407" spans="1:9" s="34" customFormat="1" ht="41.4">
      <c r="A407" s="50" t="s">
        <v>400</v>
      </c>
      <c r="B407" s="50" t="s">
        <v>8</v>
      </c>
      <c r="C407" s="50" t="s">
        <v>105</v>
      </c>
      <c r="D407" s="69" t="s">
        <v>289</v>
      </c>
      <c r="E407" s="50">
        <v>510229</v>
      </c>
      <c r="F407" s="50" t="s">
        <v>385</v>
      </c>
      <c r="G407" s="15">
        <v>9000</v>
      </c>
      <c r="H407" s="15">
        <v>9000</v>
      </c>
      <c r="I407" s="15">
        <v>8999.99</v>
      </c>
    </row>
    <row r="408" spans="1:9" s="34" customFormat="1" ht="27.6" customHeight="1">
      <c r="A408" s="50" t="s">
        <v>400</v>
      </c>
      <c r="B408" s="50" t="s">
        <v>8</v>
      </c>
      <c r="C408" s="50" t="s">
        <v>105</v>
      </c>
      <c r="D408" s="69" t="s">
        <v>289</v>
      </c>
      <c r="E408" s="50">
        <v>710101</v>
      </c>
      <c r="F408" s="50" t="s">
        <v>380</v>
      </c>
      <c r="G408" s="15">
        <v>0</v>
      </c>
      <c r="H408" s="15">
        <v>0</v>
      </c>
      <c r="I408" s="15">
        <v>0</v>
      </c>
    </row>
    <row r="409" spans="1:9" s="34" customFormat="1" ht="27.6" customHeight="1">
      <c r="A409" s="50" t="s">
        <v>400</v>
      </c>
      <c r="B409" s="50" t="s">
        <v>8</v>
      </c>
      <c r="C409" s="50" t="s">
        <v>105</v>
      </c>
      <c r="D409" s="69" t="s">
        <v>289</v>
      </c>
      <c r="E409" s="50" t="s">
        <v>158</v>
      </c>
      <c r="F409" s="50" t="s">
        <v>381</v>
      </c>
      <c r="G409" s="15">
        <v>105500</v>
      </c>
      <c r="H409" s="15">
        <v>81500</v>
      </c>
      <c r="I409" s="15">
        <v>79774.33</v>
      </c>
    </row>
    <row r="410" spans="1:9" s="34" customFormat="1" ht="41.4">
      <c r="A410" s="50" t="s">
        <v>400</v>
      </c>
      <c r="B410" s="50" t="s">
        <v>8</v>
      </c>
      <c r="C410" s="50" t="s">
        <v>105</v>
      </c>
      <c r="D410" s="69" t="s">
        <v>289</v>
      </c>
      <c r="E410" s="50" t="s">
        <v>159</v>
      </c>
      <c r="F410" s="50" t="s">
        <v>382</v>
      </c>
      <c r="G410" s="15">
        <v>7000</v>
      </c>
      <c r="H410" s="15">
        <v>0</v>
      </c>
      <c r="I410" s="15">
        <v>0</v>
      </c>
    </row>
    <row r="411" spans="1:9" s="34" customFormat="1" ht="41.4">
      <c r="A411" s="50" t="s">
        <v>400</v>
      </c>
      <c r="B411" s="50" t="s">
        <v>8</v>
      </c>
      <c r="C411" s="50" t="s">
        <v>105</v>
      </c>
      <c r="D411" s="69" t="s">
        <v>289</v>
      </c>
      <c r="E411" s="50">
        <v>710130</v>
      </c>
      <c r="F411" s="50" t="s">
        <v>161</v>
      </c>
      <c r="G411" s="15">
        <v>2500</v>
      </c>
      <c r="H411" s="15">
        <v>500</v>
      </c>
      <c r="I411" s="15">
        <v>0</v>
      </c>
    </row>
    <row r="412" spans="1:9" s="34" customFormat="1" ht="41.4">
      <c r="A412" s="50" t="s">
        <v>400</v>
      </c>
      <c r="B412" s="50" t="s">
        <v>8</v>
      </c>
      <c r="C412" s="50">
        <v>610250</v>
      </c>
      <c r="D412" s="69" t="s">
        <v>290</v>
      </c>
      <c r="E412" s="50">
        <v>710103</v>
      </c>
      <c r="F412" s="50" t="s">
        <v>382</v>
      </c>
      <c r="G412" s="15">
        <v>29000</v>
      </c>
      <c r="H412" s="15">
        <v>1000</v>
      </c>
      <c r="I412" s="15">
        <v>0</v>
      </c>
    </row>
    <row r="413" spans="1:9" s="34" customFormat="1">
      <c r="A413" s="97" t="s">
        <v>106</v>
      </c>
      <c r="B413" s="97"/>
      <c r="C413" s="97"/>
      <c r="D413" s="97"/>
      <c r="E413" s="97"/>
      <c r="F413" s="97"/>
      <c r="G413" s="15">
        <f>SUM(G407:G412)</f>
        <v>153000</v>
      </c>
      <c r="H413" s="15">
        <f t="shared" ref="H413:I413" si="9">SUM(H407:H412)</f>
        <v>92000</v>
      </c>
      <c r="I413" s="15">
        <f t="shared" si="9"/>
        <v>88774.32</v>
      </c>
    </row>
    <row r="414" spans="1:9" s="34" customFormat="1" ht="14.4" customHeight="1">
      <c r="A414" s="50" t="s">
        <v>400</v>
      </c>
      <c r="B414" s="50" t="s">
        <v>8</v>
      </c>
      <c r="C414" s="50" t="s">
        <v>107</v>
      </c>
      <c r="D414" s="69" t="s">
        <v>291</v>
      </c>
      <c r="E414" s="50" t="s">
        <v>166</v>
      </c>
      <c r="F414" s="50" t="s">
        <v>388</v>
      </c>
      <c r="G414" s="15">
        <v>0</v>
      </c>
      <c r="H414" s="15">
        <v>0</v>
      </c>
      <c r="I414" s="15">
        <v>0</v>
      </c>
    </row>
    <row r="415" spans="1:9" s="34" customFormat="1" ht="27.6" customHeight="1">
      <c r="A415" s="50" t="s">
        <v>400</v>
      </c>
      <c r="B415" s="50" t="s">
        <v>8</v>
      </c>
      <c r="C415" s="50" t="s">
        <v>107</v>
      </c>
      <c r="D415" s="69" t="s">
        <v>291</v>
      </c>
      <c r="E415" s="50" t="s">
        <v>167</v>
      </c>
      <c r="F415" s="50" t="s">
        <v>390</v>
      </c>
      <c r="G415" s="15">
        <v>0</v>
      </c>
      <c r="H415" s="15">
        <v>0</v>
      </c>
      <c r="I415" s="15">
        <v>0</v>
      </c>
    </row>
    <row r="416" spans="1:9" s="34" customFormat="1" ht="14.4" customHeight="1">
      <c r="A416" s="50" t="s">
        <v>400</v>
      </c>
      <c r="B416" s="50" t="s">
        <v>8</v>
      </c>
      <c r="C416" s="50" t="s">
        <v>107</v>
      </c>
      <c r="D416" s="69" t="s">
        <v>291</v>
      </c>
      <c r="E416" s="50">
        <v>580203</v>
      </c>
      <c r="F416" s="50" t="s">
        <v>165</v>
      </c>
      <c r="G416" s="15">
        <v>0</v>
      </c>
      <c r="H416" s="15">
        <v>0</v>
      </c>
      <c r="I416" s="15">
        <v>0</v>
      </c>
    </row>
    <row r="417" spans="1:9" s="34" customFormat="1" ht="14.4" customHeight="1">
      <c r="A417" s="50" t="s">
        <v>400</v>
      </c>
      <c r="B417" s="50" t="s">
        <v>8</v>
      </c>
      <c r="C417" s="50" t="s">
        <v>107</v>
      </c>
      <c r="D417" s="69" t="s">
        <v>291</v>
      </c>
      <c r="E417" s="50" t="s">
        <v>157</v>
      </c>
      <c r="F417" s="50" t="s">
        <v>380</v>
      </c>
      <c r="G417" s="15">
        <v>0</v>
      </c>
      <c r="H417" s="15">
        <v>0</v>
      </c>
      <c r="I417" s="15">
        <v>0</v>
      </c>
    </row>
    <row r="418" spans="1:9" s="34" customFormat="1" ht="41.4">
      <c r="A418" s="50" t="s">
        <v>400</v>
      </c>
      <c r="B418" s="50" t="s">
        <v>8</v>
      </c>
      <c r="C418" s="50" t="s">
        <v>107</v>
      </c>
      <c r="D418" s="69" t="s">
        <v>291</v>
      </c>
      <c r="E418" s="50" t="s">
        <v>159</v>
      </c>
      <c r="F418" s="50" t="s">
        <v>382</v>
      </c>
      <c r="G418" s="15">
        <v>50000</v>
      </c>
      <c r="H418" s="15">
        <v>39300</v>
      </c>
      <c r="I418" s="15">
        <v>38133.81</v>
      </c>
    </row>
    <row r="419" spans="1:9" s="34" customFormat="1" ht="14.4" customHeight="1">
      <c r="A419" s="50" t="s">
        <v>400</v>
      </c>
      <c r="B419" s="50" t="s">
        <v>8</v>
      </c>
      <c r="C419" s="50" t="s">
        <v>107</v>
      </c>
      <c r="D419" s="69" t="s">
        <v>291</v>
      </c>
      <c r="E419" s="50" t="s">
        <v>160</v>
      </c>
      <c r="F419" s="50" t="s">
        <v>161</v>
      </c>
      <c r="G419" s="15">
        <v>20000</v>
      </c>
      <c r="H419" s="15">
        <v>20000</v>
      </c>
      <c r="I419" s="15">
        <v>19957.349999999999</v>
      </c>
    </row>
    <row r="420" spans="1:9" s="34" customFormat="1" ht="27.6" customHeight="1">
      <c r="A420" s="50" t="s">
        <v>400</v>
      </c>
      <c r="B420" s="50" t="s">
        <v>8</v>
      </c>
      <c r="C420" s="50" t="s">
        <v>107</v>
      </c>
      <c r="D420" s="69" t="s">
        <v>291</v>
      </c>
      <c r="E420" s="50" t="s">
        <v>168</v>
      </c>
      <c r="F420" s="50" t="s">
        <v>392</v>
      </c>
      <c r="G420" s="15">
        <v>215000</v>
      </c>
      <c r="H420" s="15">
        <v>174700</v>
      </c>
      <c r="I420" s="15">
        <v>173710</v>
      </c>
    </row>
    <row r="421" spans="1:9" s="34" customFormat="1">
      <c r="A421" s="97" t="s">
        <v>116</v>
      </c>
      <c r="B421" s="97"/>
      <c r="C421" s="97"/>
      <c r="D421" s="97"/>
      <c r="E421" s="97"/>
      <c r="F421" s="97"/>
      <c r="G421" s="15">
        <f>SUM(G414:G420)</f>
        <v>285000</v>
      </c>
      <c r="H421" s="15">
        <f>SUM(H414:H420)</f>
        <v>234000</v>
      </c>
      <c r="I421" s="15">
        <f>SUM(I414:I420)</f>
        <v>231801.16</v>
      </c>
    </row>
    <row r="422" spans="1:9" s="34" customFormat="1" ht="82.8">
      <c r="A422" s="50" t="s">
        <v>400</v>
      </c>
      <c r="B422" s="50" t="s">
        <v>8</v>
      </c>
      <c r="C422" s="50" t="s">
        <v>117</v>
      </c>
      <c r="D422" s="50" t="s">
        <v>118</v>
      </c>
      <c r="E422" s="50">
        <v>510146</v>
      </c>
      <c r="F422" s="50" t="s">
        <v>393</v>
      </c>
      <c r="G422" s="15">
        <v>0</v>
      </c>
      <c r="H422" s="15">
        <v>0</v>
      </c>
      <c r="I422" s="15">
        <v>0</v>
      </c>
    </row>
    <row r="423" spans="1:9" s="34" customFormat="1" ht="55.2">
      <c r="A423" s="50" t="s">
        <v>400</v>
      </c>
      <c r="B423" s="50" t="s">
        <v>8</v>
      </c>
      <c r="C423" s="50" t="s">
        <v>117</v>
      </c>
      <c r="D423" s="50" t="s">
        <v>118</v>
      </c>
      <c r="E423" s="50" t="s">
        <v>169</v>
      </c>
      <c r="F423" s="50" t="s">
        <v>394</v>
      </c>
      <c r="G423" s="15">
        <v>10080030</v>
      </c>
      <c r="H423" s="15">
        <v>7286870</v>
      </c>
      <c r="I423" s="15">
        <v>3897447.76</v>
      </c>
    </row>
    <row r="424" spans="1:9" s="34" customFormat="1" ht="27.6" customHeight="1">
      <c r="A424" s="50" t="s">
        <v>400</v>
      </c>
      <c r="B424" s="50" t="s">
        <v>8</v>
      </c>
      <c r="C424" s="50" t="s">
        <v>117</v>
      </c>
      <c r="D424" s="50" t="s">
        <v>118</v>
      </c>
      <c r="E424" s="50">
        <v>600100</v>
      </c>
      <c r="F424" s="50" t="s">
        <v>35</v>
      </c>
      <c r="G424" s="15">
        <v>32249690</v>
      </c>
      <c r="H424" s="15">
        <v>32249690</v>
      </c>
      <c r="I424" s="15">
        <v>21128717.34</v>
      </c>
    </row>
    <row r="425" spans="1:9" s="34" customFormat="1" ht="14.4" customHeight="1">
      <c r="A425" s="50" t="s">
        <v>400</v>
      </c>
      <c r="B425" s="50" t="s">
        <v>8</v>
      </c>
      <c r="C425" s="50" t="s">
        <v>117</v>
      </c>
      <c r="D425" s="50" t="s">
        <v>118</v>
      </c>
      <c r="E425" s="50">
        <v>600300</v>
      </c>
      <c r="F425" s="50" t="s">
        <v>37</v>
      </c>
      <c r="G425" s="15">
        <v>6116120</v>
      </c>
      <c r="H425" s="15">
        <v>6116120</v>
      </c>
      <c r="I425" s="15">
        <v>4014456.28</v>
      </c>
    </row>
    <row r="426" spans="1:9" s="34" customFormat="1" ht="14.4" customHeight="1">
      <c r="A426" s="50" t="s">
        <v>400</v>
      </c>
      <c r="B426" s="50" t="s">
        <v>8</v>
      </c>
      <c r="C426" s="50" t="s">
        <v>117</v>
      </c>
      <c r="D426" s="50" t="s">
        <v>118</v>
      </c>
      <c r="E426" s="50">
        <v>710101</v>
      </c>
      <c r="F426" s="50" t="s">
        <v>380</v>
      </c>
      <c r="G426" s="15">
        <v>2150000</v>
      </c>
      <c r="H426" s="15">
        <v>1597000</v>
      </c>
      <c r="I426" s="15">
        <v>1314884.6299999999</v>
      </c>
    </row>
    <row r="427" spans="1:9" s="34" customFormat="1" ht="27.6" customHeight="1">
      <c r="A427" s="50" t="s">
        <v>400</v>
      </c>
      <c r="B427" s="50" t="s">
        <v>8</v>
      </c>
      <c r="C427" s="50" t="s">
        <v>117</v>
      </c>
      <c r="D427" s="50" t="s">
        <v>118</v>
      </c>
      <c r="E427" s="50">
        <v>710102</v>
      </c>
      <c r="F427" s="50" t="s">
        <v>381</v>
      </c>
      <c r="G427" s="15">
        <v>0</v>
      </c>
      <c r="H427" s="15">
        <v>0</v>
      </c>
      <c r="I427" s="15">
        <v>0</v>
      </c>
    </row>
    <row r="428" spans="1:9" s="34" customFormat="1" ht="41.4">
      <c r="A428" s="50" t="s">
        <v>400</v>
      </c>
      <c r="B428" s="50" t="s">
        <v>8</v>
      </c>
      <c r="C428" s="50" t="s">
        <v>117</v>
      </c>
      <c r="D428" s="50" t="s">
        <v>118</v>
      </c>
      <c r="E428" s="50">
        <v>710102</v>
      </c>
      <c r="F428" s="50" t="s">
        <v>382</v>
      </c>
      <c r="G428" s="15">
        <v>0</v>
      </c>
      <c r="H428" s="15">
        <v>0</v>
      </c>
      <c r="I428" s="15">
        <v>0</v>
      </c>
    </row>
    <row r="429" spans="1:9" s="34" customFormat="1" ht="14.4" customHeight="1">
      <c r="A429" s="50" t="s">
        <v>400</v>
      </c>
      <c r="B429" s="50" t="s">
        <v>8</v>
      </c>
      <c r="C429" s="50" t="s">
        <v>117</v>
      </c>
      <c r="D429" s="50" t="s">
        <v>118</v>
      </c>
      <c r="E429" s="50">
        <v>710130</v>
      </c>
      <c r="F429" s="50" t="s">
        <v>161</v>
      </c>
      <c r="G429" s="15">
        <v>0</v>
      </c>
      <c r="H429" s="15">
        <v>0</v>
      </c>
      <c r="I429" s="15">
        <v>0</v>
      </c>
    </row>
    <row r="430" spans="1:9" s="34" customFormat="1" ht="69">
      <c r="A430" s="50" t="s">
        <v>400</v>
      </c>
      <c r="B430" s="50" t="s">
        <v>8</v>
      </c>
      <c r="C430" s="50" t="s">
        <v>117</v>
      </c>
      <c r="D430" s="50" t="s">
        <v>118</v>
      </c>
      <c r="E430" s="50">
        <v>850102</v>
      </c>
      <c r="F430" s="50" t="s">
        <v>384</v>
      </c>
      <c r="G430" s="15">
        <v>0</v>
      </c>
      <c r="H430" s="15">
        <v>0</v>
      </c>
      <c r="I430" s="15">
        <v>0</v>
      </c>
    </row>
    <row r="431" spans="1:9" s="34" customFormat="1">
      <c r="A431" s="97" t="s">
        <v>119</v>
      </c>
      <c r="B431" s="97"/>
      <c r="C431" s="97"/>
      <c r="D431" s="97"/>
      <c r="E431" s="97"/>
      <c r="F431" s="97"/>
      <c r="G431" s="15">
        <f>SUM(G423:G429)</f>
        <v>50595840</v>
      </c>
      <c r="H431" s="15">
        <f t="shared" ref="H431" si="10">SUM(H423:H429)</f>
        <v>47249680</v>
      </c>
      <c r="I431" s="15">
        <f>SUM(I423:I430)</f>
        <v>30355506.010000002</v>
      </c>
    </row>
    <row r="432" spans="1:9" s="34" customFormat="1" ht="41.4">
      <c r="A432" s="50" t="s">
        <v>400</v>
      </c>
      <c r="B432" s="72" t="s">
        <v>8</v>
      </c>
      <c r="C432" s="72" t="s">
        <v>120</v>
      </c>
      <c r="D432" s="73" t="s">
        <v>309</v>
      </c>
      <c r="E432" s="72">
        <v>710102</v>
      </c>
      <c r="F432" s="72" t="s">
        <v>381</v>
      </c>
      <c r="G432" s="15">
        <v>0</v>
      </c>
      <c r="H432" s="15">
        <v>0</v>
      </c>
      <c r="I432" s="15">
        <v>0</v>
      </c>
    </row>
    <row r="433" spans="1:9" s="34" customFormat="1" ht="41.4">
      <c r="A433" s="50" t="s">
        <v>400</v>
      </c>
      <c r="B433" s="72" t="s">
        <v>8</v>
      </c>
      <c r="C433" s="72" t="s">
        <v>120</v>
      </c>
      <c r="D433" s="73" t="s">
        <v>309</v>
      </c>
      <c r="E433" s="72">
        <v>710103</v>
      </c>
      <c r="F433" s="72" t="s">
        <v>382</v>
      </c>
      <c r="G433" s="15">
        <v>0</v>
      </c>
      <c r="H433" s="15">
        <v>0</v>
      </c>
      <c r="I433" s="15">
        <v>0</v>
      </c>
    </row>
    <row r="434" spans="1:9" s="34" customFormat="1" ht="41.4">
      <c r="A434" s="50" t="s">
        <v>400</v>
      </c>
      <c r="B434" s="72" t="s">
        <v>8</v>
      </c>
      <c r="C434" s="72" t="s">
        <v>120</v>
      </c>
      <c r="D434" s="73" t="s">
        <v>309</v>
      </c>
      <c r="E434" s="72">
        <v>713000</v>
      </c>
      <c r="F434" s="72" t="s">
        <v>161</v>
      </c>
      <c r="G434" s="15">
        <v>0</v>
      </c>
      <c r="H434" s="15">
        <v>0</v>
      </c>
      <c r="I434" s="15">
        <v>0</v>
      </c>
    </row>
    <row r="435" spans="1:9" s="34" customFormat="1" ht="41.4">
      <c r="A435" s="50" t="s">
        <v>400</v>
      </c>
      <c r="B435" s="72" t="s">
        <v>8</v>
      </c>
      <c r="C435" s="72" t="s">
        <v>125</v>
      </c>
      <c r="D435" s="72" t="s">
        <v>126</v>
      </c>
      <c r="E435" s="72" t="s">
        <v>162</v>
      </c>
      <c r="F435" s="72" t="s">
        <v>385</v>
      </c>
      <c r="G435" s="15">
        <v>335000</v>
      </c>
      <c r="H435" s="15">
        <v>90000</v>
      </c>
      <c r="I435" s="15">
        <v>89413.73</v>
      </c>
    </row>
    <row r="436" spans="1:9" s="34" customFormat="1" ht="41.4">
      <c r="A436" s="50" t="s">
        <v>400</v>
      </c>
      <c r="B436" s="72" t="s">
        <v>8</v>
      </c>
      <c r="C436" s="72" t="s">
        <v>127</v>
      </c>
      <c r="D436" s="73" t="s">
        <v>310</v>
      </c>
      <c r="E436" s="72" t="s">
        <v>162</v>
      </c>
      <c r="F436" s="72" t="s">
        <v>385</v>
      </c>
      <c r="G436" s="15">
        <v>638000</v>
      </c>
      <c r="H436" s="15">
        <v>433000</v>
      </c>
      <c r="I436" s="15">
        <v>415863.86</v>
      </c>
    </row>
    <row r="437" spans="1:9" s="34" customFormat="1" ht="41.4">
      <c r="A437" s="50" t="s">
        <v>400</v>
      </c>
      <c r="B437" s="72" t="s">
        <v>8</v>
      </c>
      <c r="C437" s="72">
        <v>670308</v>
      </c>
      <c r="D437" s="73" t="s">
        <v>296</v>
      </c>
      <c r="E437" s="72" t="s">
        <v>162</v>
      </c>
      <c r="F437" s="72" t="s">
        <v>385</v>
      </c>
      <c r="G437" s="15">
        <v>20000</v>
      </c>
      <c r="H437" s="15">
        <v>20000</v>
      </c>
      <c r="I437" s="15">
        <v>17899</v>
      </c>
    </row>
    <row r="438" spans="1:9" s="34" customFormat="1" ht="41.4">
      <c r="A438" s="50" t="s">
        <v>400</v>
      </c>
      <c r="B438" s="72" t="s">
        <v>8</v>
      </c>
      <c r="C438" s="72" t="s">
        <v>137</v>
      </c>
      <c r="D438" s="73" t="s">
        <v>297</v>
      </c>
      <c r="E438" s="72" t="s">
        <v>157</v>
      </c>
      <c r="F438" s="72" t="s">
        <v>380</v>
      </c>
      <c r="G438" s="15">
        <v>3000000</v>
      </c>
      <c r="H438" s="15">
        <v>267000</v>
      </c>
      <c r="I438" s="15">
        <v>259833.74</v>
      </c>
    </row>
    <row r="439" spans="1:9" s="34" customFormat="1">
      <c r="A439" s="97" t="s">
        <v>138</v>
      </c>
      <c r="B439" s="97"/>
      <c r="C439" s="97"/>
      <c r="D439" s="97"/>
      <c r="E439" s="97"/>
      <c r="F439" s="97"/>
      <c r="G439" s="15">
        <f>SUM(G432:G438)</f>
        <v>3993000</v>
      </c>
      <c r="H439" s="15">
        <f>SUM(H432:H438)</f>
        <v>810000</v>
      </c>
      <c r="I439" s="15">
        <f>SUM(I432:I438)</f>
        <v>783010.33</v>
      </c>
    </row>
    <row r="440" spans="1:9" s="34" customFormat="1" ht="41.4">
      <c r="A440" s="50" t="s">
        <v>400</v>
      </c>
      <c r="B440" s="50" t="s">
        <v>8</v>
      </c>
      <c r="C440" s="50" t="s">
        <v>140</v>
      </c>
      <c r="D440" s="69" t="s">
        <v>311</v>
      </c>
      <c r="E440" s="50">
        <v>564901</v>
      </c>
      <c r="F440" s="50" t="s">
        <v>388</v>
      </c>
      <c r="G440" s="15">
        <v>0</v>
      </c>
      <c r="H440" s="15">
        <v>16400</v>
      </c>
      <c r="I440" s="15">
        <v>854</v>
      </c>
    </row>
    <row r="441" spans="1:9" s="34" customFormat="1" ht="41.4">
      <c r="A441" s="50" t="s">
        <v>400</v>
      </c>
      <c r="B441" s="50" t="s">
        <v>8</v>
      </c>
      <c r="C441" s="50" t="s">
        <v>140</v>
      </c>
      <c r="D441" s="69" t="s">
        <v>311</v>
      </c>
      <c r="E441" s="50">
        <v>600100</v>
      </c>
      <c r="F441" s="50" t="s">
        <v>35</v>
      </c>
      <c r="G441" s="15">
        <v>4098260</v>
      </c>
      <c r="H441" s="15">
        <v>4098260</v>
      </c>
      <c r="I441" s="15">
        <v>1104963</v>
      </c>
    </row>
    <row r="442" spans="1:9" s="34" customFormat="1" ht="27.6" customHeight="1">
      <c r="A442" s="50" t="s">
        <v>400</v>
      </c>
      <c r="B442" s="50" t="s">
        <v>8</v>
      </c>
      <c r="C442" s="50" t="s">
        <v>140</v>
      </c>
      <c r="D442" s="69" t="s">
        <v>311</v>
      </c>
      <c r="E442" s="50">
        <v>600300</v>
      </c>
      <c r="F442" s="50" t="s">
        <v>37</v>
      </c>
      <c r="G442" s="15">
        <v>769500</v>
      </c>
      <c r="H442" s="15">
        <v>769500</v>
      </c>
      <c r="I442" s="15">
        <v>209942.97</v>
      </c>
    </row>
    <row r="443" spans="1:9" s="34" customFormat="1" ht="27.6" customHeight="1">
      <c r="A443" s="50" t="s">
        <v>400</v>
      </c>
      <c r="B443" s="50" t="s">
        <v>8</v>
      </c>
      <c r="C443" s="50" t="s">
        <v>140</v>
      </c>
      <c r="D443" s="69" t="s">
        <v>311</v>
      </c>
      <c r="E443" s="50">
        <v>710101</v>
      </c>
      <c r="F443" s="50" t="s">
        <v>380</v>
      </c>
      <c r="G443" s="15">
        <v>2000000</v>
      </c>
      <c r="H443" s="15">
        <v>1500000</v>
      </c>
      <c r="I443" s="15">
        <v>1422081.46</v>
      </c>
    </row>
    <row r="444" spans="1:9" s="34" customFormat="1" ht="41.4">
      <c r="A444" s="50" t="s">
        <v>400</v>
      </c>
      <c r="B444" s="50" t="s">
        <v>8</v>
      </c>
      <c r="C444" s="50" t="s">
        <v>140</v>
      </c>
      <c r="D444" s="69" t="s">
        <v>311</v>
      </c>
      <c r="E444" s="50" t="s">
        <v>159</v>
      </c>
      <c r="F444" s="50" t="s">
        <v>382</v>
      </c>
      <c r="G444" s="15">
        <v>1605460</v>
      </c>
      <c r="H444" s="15">
        <v>1325160</v>
      </c>
      <c r="I444" s="15">
        <v>1264299.28</v>
      </c>
    </row>
    <row r="445" spans="1:9" s="34" customFormat="1" ht="27.6" customHeight="1">
      <c r="A445" s="50" t="s">
        <v>400</v>
      </c>
      <c r="B445" s="50" t="s">
        <v>8</v>
      </c>
      <c r="C445" s="50" t="s">
        <v>140</v>
      </c>
      <c r="D445" s="69" t="s">
        <v>311</v>
      </c>
      <c r="E445" s="50" t="s">
        <v>160</v>
      </c>
      <c r="F445" s="50" t="s">
        <v>161</v>
      </c>
      <c r="G445" s="15">
        <v>132000</v>
      </c>
      <c r="H445" s="15">
        <v>136000</v>
      </c>
      <c r="I445" s="15">
        <v>106068.66</v>
      </c>
    </row>
    <row r="446" spans="1:9" s="34" customFormat="1" ht="27.6" customHeight="1">
      <c r="A446" s="50" t="s">
        <v>400</v>
      </c>
      <c r="B446" s="50" t="s">
        <v>8</v>
      </c>
      <c r="C446" s="50" t="s">
        <v>140</v>
      </c>
      <c r="D446" s="69" t="s">
        <v>311</v>
      </c>
      <c r="E446" s="50" t="s">
        <v>168</v>
      </c>
      <c r="F446" s="50" t="s">
        <v>392</v>
      </c>
      <c r="G446" s="15">
        <v>335100</v>
      </c>
      <c r="H446" s="15">
        <v>222100</v>
      </c>
      <c r="I446" s="15">
        <v>218833.64</v>
      </c>
    </row>
    <row r="447" spans="1:9" s="34" customFormat="1" ht="69">
      <c r="A447" s="50" t="s">
        <v>400</v>
      </c>
      <c r="B447" s="50" t="s">
        <v>8</v>
      </c>
      <c r="C447" s="50" t="s">
        <v>140</v>
      </c>
      <c r="D447" s="69" t="s">
        <v>311</v>
      </c>
      <c r="E447" s="50">
        <v>850102</v>
      </c>
      <c r="F447" s="50" t="s">
        <v>384</v>
      </c>
      <c r="G447" s="15">
        <v>0</v>
      </c>
      <c r="H447" s="15">
        <v>0</v>
      </c>
      <c r="I447" s="15">
        <v>-2607.8000000000002</v>
      </c>
    </row>
    <row r="448" spans="1:9" s="34" customFormat="1" ht="41.4">
      <c r="A448" s="50" t="s">
        <v>400</v>
      </c>
      <c r="B448" s="50" t="s">
        <v>8</v>
      </c>
      <c r="C448" s="50" t="s">
        <v>145</v>
      </c>
      <c r="D448" s="69" t="s">
        <v>300</v>
      </c>
      <c r="E448" s="50" t="s">
        <v>159</v>
      </c>
      <c r="F448" s="50" t="s">
        <v>382</v>
      </c>
      <c r="G448" s="15">
        <v>59100</v>
      </c>
      <c r="H448" s="15">
        <v>56100</v>
      </c>
      <c r="I448" s="15">
        <v>49464.31</v>
      </c>
    </row>
    <row r="449" spans="1:9" s="34" customFormat="1" ht="41.4">
      <c r="A449" s="50" t="s">
        <v>400</v>
      </c>
      <c r="B449" s="50" t="s">
        <v>8</v>
      </c>
      <c r="C449" s="50" t="s">
        <v>145</v>
      </c>
      <c r="D449" s="69" t="s">
        <v>300</v>
      </c>
      <c r="E449" s="50">
        <v>710130</v>
      </c>
      <c r="F449" s="50" t="s">
        <v>161</v>
      </c>
      <c r="G449" s="15">
        <v>63500</v>
      </c>
      <c r="H449" s="15">
        <v>63500</v>
      </c>
      <c r="I449" s="15">
        <v>54674.89</v>
      </c>
    </row>
    <row r="450" spans="1:9" s="34" customFormat="1" ht="27.6" customHeight="1">
      <c r="A450" s="50" t="s">
        <v>400</v>
      </c>
      <c r="B450" s="50" t="s">
        <v>8</v>
      </c>
      <c r="C450" s="50" t="s">
        <v>145</v>
      </c>
      <c r="D450" s="69" t="s">
        <v>300</v>
      </c>
      <c r="E450" s="50" t="s">
        <v>168</v>
      </c>
      <c r="F450" s="50" t="s">
        <v>392</v>
      </c>
      <c r="G450" s="15">
        <v>150000</v>
      </c>
      <c r="H450" s="15">
        <v>1000</v>
      </c>
      <c r="I450" s="15">
        <v>0</v>
      </c>
    </row>
    <row r="451" spans="1:9" s="34" customFormat="1" ht="27.6" customHeight="1">
      <c r="A451" s="50" t="s">
        <v>400</v>
      </c>
      <c r="B451" s="50" t="s">
        <v>8</v>
      </c>
      <c r="C451" s="50" t="s">
        <v>146</v>
      </c>
      <c r="D451" s="69" t="s">
        <v>301</v>
      </c>
      <c r="E451" s="50">
        <v>710130</v>
      </c>
      <c r="F451" s="50" t="s">
        <v>161</v>
      </c>
      <c r="G451" s="15">
        <v>12000</v>
      </c>
      <c r="H451" s="15">
        <v>5000</v>
      </c>
      <c r="I451" s="15">
        <v>4051.08</v>
      </c>
    </row>
    <row r="452" spans="1:9" s="34" customFormat="1" ht="27.6" customHeight="1">
      <c r="A452" s="50" t="s">
        <v>400</v>
      </c>
      <c r="B452" s="50" t="s">
        <v>8</v>
      </c>
      <c r="C452" s="50" t="s">
        <v>146</v>
      </c>
      <c r="D452" s="69" t="s">
        <v>301</v>
      </c>
      <c r="E452" s="50">
        <v>710300</v>
      </c>
      <c r="F452" s="50" t="s">
        <v>392</v>
      </c>
      <c r="G452" s="15">
        <v>105000</v>
      </c>
      <c r="H452" s="15">
        <v>4000</v>
      </c>
      <c r="I452" s="15">
        <v>2886.6</v>
      </c>
    </row>
    <row r="453" spans="1:9" s="34" customFormat="1">
      <c r="A453" s="97" t="s">
        <v>147</v>
      </c>
      <c r="B453" s="97"/>
      <c r="C453" s="97"/>
      <c r="D453" s="97"/>
      <c r="E453" s="97"/>
      <c r="F453" s="97"/>
      <c r="G453" s="15">
        <f>SUM(G440:G452)</f>
        <v>9329920</v>
      </c>
      <c r="H453" s="15">
        <f t="shared" ref="H453:I453" si="11">SUM(H440:H452)</f>
        <v>8197020</v>
      </c>
      <c r="I453" s="15">
        <f t="shared" si="11"/>
        <v>4435512.0899999989</v>
      </c>
    </row>
    <row r="454" spans="1:9" s="34" customFormat="1" ht="41.4">
      <c r="A454" s="50" t="s">
        <v>400</v>
      </c>
      <c r="B454" s="50" t="s">
        <v>8</v>
      </c>
      <c r="C454" s="50" t="s">
        <v>170</v>
      </c>
      <c r="D454" s="69" t="s">
        <v>312</v>
      </c>
      <c r="E454" s="50">
        <v>710130</v>
      </c>
      <c r="F454" s="50" t="s">
        <v>161</v>
      </c>
      <c r="G454" s="15">
        <v>0</v>
      </c>
      <c r="H454" s="15">
        <v>0</v>
      </c>
      <c r="I454" s="15">
        <v>0</v>
      </c>
    </row>
    <row r="455" spans="1:9" s="34" customFormat="1">
      <c r="A455" s="97" t="s">
        <v>171</v>
      </c>
      <c r="B455" s="97"/>
      <c r="C455" s="97"/>
      <c r="D455" s="97"/>
      <c r="E455" s="97"/>
      <c r="F455" s="97"/>
      <c r="G455" s="15">
        <f>SUM(G454)</f>
        <v>0</v>
      </c>
      <c r="H455" s="15">
        <f t="shared" ref="H455:I455" si="12">SUM(H454)</f>
        <v>0</v>
      </c>
      <c r="I455" s="15">
        <f t="shared" si="12"/>
        <v>0</v>
      </c>
    </row>
    <row r="456" spans="1:9" s="34" customFormat="1" ht="14.4" customHeight="1">
      <c r="A456" s="50" t="s">
        <v>400</v>
      </c>
      <c r="B456" s="50" t="s">
        <v>8</v>
      </c>
      <c r="C456" s="50">
        <v>740300</v>
      </c>
      <c r="D456" s="69" t="s">
        <v>313</v>
      </c>
      <c r="E456" s="50">
        <v>710130</v>
      </c>
      <c r="F456" s="50" t="s">
        <v>161</v>
      </c>
      <c r="G456" s="15">
        <v>250000</v>
      </c>
      <c r="H456" s="15">
        <v>162000</v>
      </c>
      <c r="I456" s="15">
        <v>155186.68</v>
      </c>
    </row>
    <row r="457" spans="1:9" s="34" customFormat="1" ht="27.6" customHeight="1">
      <c r="A457" s="50" t="s">
        <v>400</v>
      </c>
      <c r="B457" s="50" t="s">
        <v>8</v>
      </c>
      <c r="C457" s="50" t="s">
        <v>172</v>
      </c>
      <c r="D457" s="69" t="s">
        <v>314</v>
      </c>
      <c r="E457" s="50">
        <v>565001</v>
      </c>
      <c r="F457" s="50" t="s">
        <v>388</v>
      </c>
      <c r="G457" s="15">
        <v>1077000</v>
      </c>
      <c r="H457" s="15">
        <v>1077000</v>
      </c>
      <c r="I457" s="15">
        <v>0</v>
      </c>
    </row>
    <row r="458" spans="1:9" s="34" customFormat="1" ht="27.6" customHeight="1">
      <c r="A458" s="50" t="s">
        <v>400</v>
      </c>
      <c r="B458" s="50" t="s">
        <v>8</v>
      </c>
      <c r="C458" s="50" t="s">
        <v>172</v>
      </c>
      <c r="D458" s="69" t="s">
        <v>314</v>
      </c>
      <c r="E458" s="50">
        <v>565002</v>
      </c>
      <c r="F458" s="50" t="s">
        <v>389</v>
      </c>
      <c r="G458" s="15">
        <v>1121400</v>
      </c>
      <c r="H458" s="15">
        <v>1121400</v>
      </c>
      <c r="I458" s="15">
        <v>0</v>
      </c>
    </row>
    <row r="459" spans="1:9" s="34" customFormat="1" ht="27.6" customHeight="1">
      <c r="A459" s="50" t="s">
        <v>400</v>
      </c>
      <c r="B459" s="50" t="s">
        <v>8</v>
      </c>
      <c r="C459" s="50" t="s">
        <v>172</v>
      </c>
      <c r="D459" s="69" t="s">
        <v>314</v>
      </c>
      <c r="E459" s="50">
        <v>565003</v>
      </c>
      <c r="F459" s="50" t="s">
        <v>165</v>
      </c>
      <c r="G459" s="15">
        <v>250000</v>
      </c>
      <c r="H459" s="15">
        <v>5000</v>
      </c>
      <c r="I459" s="15">
        <v>0</v>
      </c>
    </row>
    <row r="460" spans="1:9" s="34" customFormat="1" ht="27.6" customHeight="1">
      <c r="A460" s="50" t="s">
        <v>400</v>
      </c>
      <c r="B460" s="50" t="s">
        <v>8</v>
      </c>
      <c r="C460" s="50" t="s">
        <v>172</v>
      </c>
      <c r="D460" s="69" t="s">
        <v>314</v>
      </c>
      <c r="E460" s="50">
        <v>710130</v>
      </c>
      <c r="F460" s="50" t="s">
        <v>161</v>
      </c>
      <c r="G460" s="15"/>
      <c r="H460" s="15">
        <v>0</v>
      </c>
      <c r="I460" s="15">
        <v>0</v>
      </c>
    </row>
    <row r="461" spans="1:9" s="34" customFormat="1">
      <c r="A461" s="97" t="s">
        <v>173</v>
      </c>
      <c r="B461" s="97"/>
      <c r="C461" s="97"/>
      <c r="D461" s="97"/>
      <c r="E461" s="97"/>
      <c r="F461" s="97"/>
      <c r="G461" s="15">
        <f>SUM(G456:G460)</f>
        <v>2698400</v>
      </c>
      <c r="H461" s="15">
        <f t="shared" ref="H461:I461" si="13">SUM(H456:H460)</f>
        <v>2365400</v>
      </c>
      <c r="I461" s="15">
        <f t="shared" si="13"/>
        <v>155186.68</v>
      </c>
    </row>
    <row r="462" spans="1:9" s="34" customFormat="1" ht="27.6" customHeight="1">
      <c r="A462" s="50" t="s">
        <v>400</v>
      </c>
      <c r="B462" s="50" t="s">
        <v>8</v>
      </c>
      <c r="C462" s="50" t="s">
        <v>150</v>
      </c>
      <c r="D462" s="69" t="s">
        <v>315</v>
      </c>
      <c r="E462" s="50" t="s">
        <v>162</v>
      </c>
      <c r="F462" s="50" t="s">
        <v>385</v>
      </c>
      <c r="G462" s="15">
        <v>114000</v>
      </c>
      <c r="H462" s="15">
        <v>114000</v>
      </c>
      <c r="I462" s="15">
        <v>113536.7</v>
      </c>
    </row>
    <row r="463" spans="1:9" s="34" customFormat="1">
      <c r="A463" s="97" t="s">
        <v>151</v>
      </c>
      <c r="B463" s="97"/>
      <c r="C463" s="97"/>
      <c r="D463" s="97"/>
      <c r="E463" s="97"/>
      <c r="F463" s="97"/>
      <c r="G463" s="15">
        <f>SUM(G462)</f>
        <v>114000</v>
      </c>
      <c r="H463" s="15">
        <f t="shared" ref="H463:I463" si="14">SUM(H462)</f>
        <v>114000</v>
      </c>
      <c r="I463" s="15">
        <f t="shared" si="14"/>
        <v>113536.7</v>
      </c>
    </row>
    <row r="464" spans="1:9" s="34" customFormat="1" ht="55.2">
      <c r="A464" s="50" t="s">
        <v>400</v>
      </c>
      <c r="B464" s="50" t="s">
        <v>8</v>
      </c>
      <c r="C464" s="50" t="s">
        <v>152</v>
      </c>
      <c r="D464" s="69" t="s">
        <v>304</v>
      </c>
      <c r="E464" s="50">
        <v>510250</v>
      </c>
      <c r="F464" s="50" t="s">
        <v>386</v>
      </c>
      <c r="G464" s="15">
        <v>46592000</v>
      </c>
      <c r="H464" s="15">
        <v>72925840</v>
      </c>
      <c r="I464" s="15">
        <v>72054143.739999995</v>
      </c>
    </row>
    <row r="465" spans="1:9" s="34" customFormat="1" ht="29.25" customHeight="1">
      <c r="A465" s="50" t="s">
        <v>400</v>
      </c>
      <c r="B465" s="50" t="s">
        <v>8</v>
      </c>
      <c r="C465" s="50" t="s">
        <v>152</v>
      </c>
      <c r="D465" s="69" t="s">
        <v>304</v>
      </c>
      <c r="E465" s="50" t="s">
        <v>157</v>
      </c>
      <c r="F465" s="50" t="s">
        <v>380</v>
      </c>
      <c r="G465" s="15">
        <v>134543000</v>
      </c>
      <c r="H465" s="15">
        <v>127399290</v>
      </c>
      <c r="I465" s="15">
        <v>117451880.95999999</v>
      </c>
    </row>
    <row r="466" spans="1:9" s="34" customFormat="1" ht="69">
      <c r="A466" s="50" t="s">
        <v>400</v>
      </c>
      <c r="B466" s="50" t="s">
        <v>8</v>
      </c>
      <c r="C466" s="50" t="s">
        <v>152</v>
      </c>
      <c r="D466" s="69" t="s">
        <v>304</v>
      </c>
      <c r="E466" s="50">
        <v>810400</v>
      </c>
      <c r="F466" s="50" t="s">
        <v>391</v>
      </c>
      <c r="G466" s="15">
        <v>2800000</v>
      </c>
      <c r="H466" s="15">
        <v>2800000</v>
      </c>
      <c r="I466" s="15">
        <v>2746576.8</v>
      </c>
    </row>
    <row r="467" spans="1:9" s="34" customFormat="1" ht="69">
      <c r="A467" s="50" t="s">
        <v>400</v>
      </c>
      <c r="B467" s="50" t="s">
        <v>8</v>
      </c>
      <c r="C467" s="50" t="s">
        <v>152</v>
      </c>
      <c r="D467" s="69" t="s">
        <v>304</v>
      </c>
      <c r="E467" s="50">
        <v>850102</v>
      </c>
      <c r="F467" s="50" t="s">
        <v>384</v>
      </c>
      <c r="G467" s="15">
        <v>0</v>
      </c>
      <c r="H467" s="15">
        <v>0</v>
      </c>
      <c r="I467" s="15">
        <v>0</v>
      </c>
    </row>
    <row r="468" spans="1:9" s="34" customFormat="1" ht="30" customHeight="1">
      <c r="A468" s="50" t="s">
        <v>400</v>
      </c>
      <c r="B468" s="50" t="s">
        <v>8</v>
      </c>
      <c r="C468" s="50" t="s">
        <v>174</v>
      </c>
      <c r="D468" s="69" t="s">
        <v>306</v>
      </c>
      <c r="E468" s="50" t="s">
        <v>163</v>
      </c>
      <c r="F468" s="50" t="s">
        <v>164</v>
      </c>
      <c r="G468" s="15">
        <v>267000</v>
      </c>
      <c r="H468" s="15">
        <v>385000</v>
      </c>
      <c r="I468" s="15">
        <v>340491.67</v>
      </c>
    </row>
    <row r="469" spans="1:9" s="34" customFormat="1" ht="69">
      <c r="A469" s="50" t="s">
        <v>400</v>
      </c>
      <c r="B469" s="50" t="s">
        <v>8</v>
      </c>
      <c r="C469" s="50" t="s">
        <v>174</v>
      </c>
      <c r="D469" s="69" t="s">
        <v>306</v>
      </c>
      <c r="E469" s="50" t="s">
        <v>175</v>
      </c>
      <c r="F469" s="50" t="s">
        <v>395</v>
      </c>
      <c r="G469" s="15">
        <v>0</v>
      </c>
      <c r="H469" s="15">
        <v>0</v>
      </c>
      <c r="I469" s="15">
        <v>0</v>
      </c>
    </row>
    <row r="470" spans="1:9" s="34" customFormat="1">
      <c r="A470" s="97" t="s">
        <v>153</v>
      </c>
      <c r="B470" s="97"/>
      <c r="C470" s="97"/>
      <c r="D470" s="97"/>
      <c r="E470" s="97"/>
      <c r="F470" s="97"/>
      <c r="G470" s="15">
        <f>SUM(G464:G469)</f>
        <v>184202000</v>
      </c>
      <c r="H470" s="15">
        <f>SUM(H464:H469)</f>
        <v>203510130</v>
      </c>
      <c r="I470" s="15">
        <f>SUM(I464:I469)</f>
        <v>192593093.16999999</v>
      </c>
    </row>
    <row r="471" spans="1:9" s="34" customFormat="1" ht="27.6" customHeight="1">
      <c r="A471" s="50" t="s">
        <v>400</v>
      </c>
      <c r="B471" s="50" t="s">
        <v>8</v>
      </c>
      <c r="C471" s="50" t="s">
        <v>154</v>
      </c>
      <c r="D471" s="69" t="s">
        <v>307</v>
      </c>
      <c r="E471" s="50" t="s">
        <v>162</v>
      </c>
      <c r="F471" s="50" t="s">
        <v>385</v>
      </c>
      <c r="G471" s="15">
        <v>0</v>
      </c>
      <c r="H471" s="15">
        <v>0</v>
      </c>
      <c r="I471" s="15">
        <v>0</v>
      </c>
    </row>
    <row r="472" spans="1:9" s="34" customFormat="1">
      <c r="A472" s="97" t="s">
        <v>155</v>
      </c>
      <c r="B472" s="97"/>
      <c r="C472" s="97"/>
      <c r="D472" s="97"/>
      <c r="E472" s="97"/>
      <c r="F472" s="97"/>
      <c r="G472" s="15">
        <f>SUM(G471)</f>
        <v>0</v>
      </c>
      <c r="H472" s="15">
        <f t="shared" ref="H472:I472" si="15">SUM(H471)</f>
        <v>0</v>
      </c>
      <c r="I472" s="15">
        <f t="shared" si="15"/>
        <v>0</v>
      </c>
    </row>
    <row r="473" spans="1:9" s="34" customFormat="1">
      <c r="A473" s="83" t="s">
        <v>284</v>
      </c>
      <c r="B473" s="84"/>
      <c r="C473" s="84"/>
      <c r="D473" s="84"/>
      <c r="E473" s="84"/>
      <c r="F473" s="84"/>
      <c r="G473" s="10">
        <f>G382+G403+G406+G413+G421+G431+G439+G453+G455+G461+G463+G470+G472</f>
        <v>479546330</v>
      </c>
      <c r="H473" s="10">
        <f>H382+H403+H406+H413+H421+H431+H439+H453+H455+H461+H463+H470+H472</f>
        <v>498912210</v>
      </c>
      <c r="I473" s="10">
        <f>I382+I403+I406+I413+I421+I431+I439+I453+I455+I461+I463+I470+I472</f>
        <v>293366914.73000002</v>
      </c>
    </row>
    <row r="474" spans="1:9" s="34" customFormat="1">
      <c r="A474" s="99" t="s">
        <v>176</v>
      </c>
      <c r="B474" s="99"/>
      <c r="C474" s="99"/>
      <c r="D474" s="99"/>
      <c r="E474" s="99"/>
      <c r="F474" s="99"/>
      <c r="G474" s="20">
        <f>G375+G473</f>
        <v>833094080</v>
      </c>
      <c r="H474" s="20">
        <f>H375+H473</f>
        <v>878183920</v>
      </c>
      <c r="I474" s="20">
        <f>I375+I473</f>
        <v>646656870.6500001</v>
      </c>
    </row>
    <row r="475" spans="1:9" s="34" customFormat="1">
      <c r="A475" s="100" t="s">
        <v>177</v>
      </c>
      <c r="B475" s="100"/>
      <c r="C475" s="100"/>
      <c r="D475" s="100"/>
      <c r="E475" s="100"/>
      <c r="F475" s="100"/>
      <c r="G475" s="20">
        <f>G74-G474</f>
        <v>-68216460</v>
      </c>
      <c r="H475" s="20">
        <f>H74-H474</f>
        <v>-68216460</v>
      </c>
      <c r="I475" s="20">
        <f>I74-I474</f>
        <v>-42997110.150000095</v>
      </c>
    </row>
    <row r="476" spans="1:9" s="34" customFormat="1">
      <c r="A476" s="101" t="s">
        <v>316</v>
      </c>
      <c r="B476" s="102"/>
      <c r="C476" s="102"/>
      <c r="D476" s="102"/>
      <c r="E476" s="102"/>
      <c r="F476" s="102"/>
      <c r="G476" s="10">
        <f>G41-G375</f>
        <v>-3292720</v>
      </c>
      <c r="H476" s="10">
        <f>H41-H375</f>
        <v>-3292720</v>
      </c>
      <c r="I476" s="10">
        <f>I41-I375</f>
        <v>8322444.6099999547</v>
      </c>
    </row>
    <row r="477" spans="1:9" s="34" customFormat="1">
      <c r="A477" s="101" t="s">
        <v>284</v>
      </c>
      <c r="B477" s="102"/>
      <c r="C477" s="102"/>
      <c r="D477" s="102"/>
      <c r="E477" s="102"/>
      <c r="F477" s="102"/>
      <c r="G477" s="10">
        <f>G73-G473</f>
        <v>-64923740</v>
      </c>
      <c r="H477" s="10">
        <f>H73-H473</f>
        <v>-64923740</v>
      </c>
      <c r="I477" s="10">
        <f>I73-I473</f>
        <v>-51319554.76000005</v>
      </c>
    </row>
    <row r="478" spans="1:9" s="34" customFormat="1">
      <c r="A478" s="49"/>
      <c r="B478" s="49"/>
      <c r="C478" s="49"/>
      <c r="D478" s="49"/>
      <c r="E478" s="49"/>
      <c r="F478" s="51"/>
      <c r="G478" s="51"/>
      <c r="H478" s="51"/>
      <c r="I478" s="51"/>
    </row>
    <row r="479" spans="1:9" s="34" customFormat="1">
      <c r="A479" s="49"/>
      <c r="B479" s="49"/>
      <c r="C479" s="49"/>
      <c r="D479" s="49"/>
      <c r="E479" s="49"/>
      <c r="F479" s="52"/>
      <c r="G479" s="52"/>
      <c r="H479" s="52"/>
      <c r="I479" s="52"/>
    </row>
    <row r="480" spans="1:9" s="34" customFormat="1">
      <c r="A480" s="49"/>
      <c r="B480" s="49"/>
      <c r="C480" s="49"/>
      <c r="D480" s="49"/>
      <c r="E480" s="49"/>
      <c r="F480" s="52"/>
      <c r="G480" s="52"/>
      <c r="H480" s="52"/>
      <c r="I480" s="52"/>
    </row>
    <row r="481" spans="1:9" s="34" customFormat="1">
      <c r="A481" s="49"/>
      <c r="B481" s="49"/>
      <c r="C481" s="49"/>
      <c r="D481" s="49"/>
      <c r="E481" s="49"/>
      <c r="F481" s="52"/>
      <c r="G481" s="52"/>
      <c r="H481" s="52"/>
      <c r="I481" s="52"/>
    </row>
    <row r="482" spans="1:9">
      <c r="A482" s="103"/>
      <c r="B482" s="103"/>
      <c r="C482" s="103"/>
      <c r="D482" s="103"/>
      <c r="E482" s="103"/>
      <c r="F482" s="52"/>
      <c r="G482" s="52"/>
      <c r="H482" s="52"/>
      <c r="I482" s="52"/>
    </row>
    <row r="483" spans="1:9">
      <c r="A483" s="92" t="s">
        <v>178</v>
      </c>
      <c r="B483" s="92"/>
      <c r="C483" s="92"/>
      <c r="D483" s="92"/>
      <c r="E483" s="92"/>
      <c r="F483" s="92" t="s">
        <v>455</v>
      </c>
      <c r="G483" s="93"/>
      <c r="H483" s="93"/>
      <c r="I483" s="93"/>
    </row>
    <row r="484" spans="1:9">
      <c r="A484" s="92" t="s">
        <v>233</v>
      </c>
      <c r="B484" s="92"/>
      <c r="C484" s="92"/>
      <c r="D484" s="92"/>
      <c r="E484" s="92"/>
      <c r="F484" s="92" t="s">
        <v>179</v>
      </c>
      <c r="G484" s="93"/>
      <c r="H484" s="93"/>
      <c r="I484" s="93"/>
    </row>
    <row r="485" spans="1:9">
      <c r="A485" s="35"/>
      <c r="B485" s="35"/>
      <c r="C485" s="35"/>
      <c r="D485" s="35"/>
      <c r="E485" s="35"/>
      <c r="F485" s="92" t="s">
        <v>232</v>
      </c>
      <c r="G485" s="93"/>
      <c r="H485" s="93"/>
      <c r="I485" s="93"/>
    </row>
    <row r="486" spans="1:9" s="53" customFormat="1"/>
    <row r="487" spans="1:9" s="53" customFormat="1"/>
    <row r="488" spans="1:9" s="53" customFormat="1"/>
    <row r="489" spans="1:9" s="53" customFormat="1"/>
    <row r="490" spans="1:9" s="53" customFormat="1"/>
    <row r="491" spans="1:9" s="53" customFormat="1"/>
    <row r="492" spans="1:9" s="53" customFormat="1"/>
    <row r="493" spans="1:9" s="53" customFormat="1"/>
    <row r="494" spans="1:9" s="53" customFormat="1"/>
    <row r="495" spans="1:9" s="53" customFormat="1"/>
    <row r="496" spans="1:9" s="53" customFormat="1"/>
    <row r="497" s="53" customFormat="1"/>
    <row r="498" s="53" customFormat="1"/>
    <row r="499" s="53" customFormat="1"/>
    <row r="500" s="53" customFormat="1"/>
    <row r="501" s="53" customFormat="1"/>
    <row r="502" s="53" customFormat="1"/>
    <row r="503" s="53" customFormat="1"/>
    <row r="504" s="53" customFormat="1"/>
    <row r="505" s="53" customFormat="1"/>
    <row r="506" s="53" customFormat="1"/>
    <row r="507" s="53" customFormat="1"/>
    <row r="508" s="53" customFormat="1"/>
    <row r="509" s="53" customFormat="1"/>
    <row r="510" s="53" customFormat="1"/>
    <row r="511" s="53" customFormat="1"/>
    <row r="512" s="53" customFormat="1"/>
    <row r="513" s="53" customFormat="1"/>
    <row r="514" s="53" customFormat="1"/>
    <row r="515" s="53" customFormat="1"/>
    <row r="516" s="53" customFormat="1"/>
    <row r="517" s="53" customFormat="1"/>
    <row r="518" s="53" customFormat="1"/>
    <row r="519" s="53" customFormat="1"/>
    <row r="520" s="53" customFormat="1"/>
    <row r="521" s="53" customFormat="1"/>
    <row r="522" s="53" customFormat="1"/>
    <row r="523" s="53" customFormat="1"/>
    <row r="524" s="53" customFormat="1"/>
    <row r="525" s="53" customFormat="1"/>
    <row r="526" s="53" customFormat="1"/>
    <row r="527" s="53" customFormat="1"/>
    <row r="528" s="53" customFormat="1"/>
    <row r="529" s="53" customFormat="1"/>
    <row r="530" s="53" customFormat="1"/>
    <row r="531" s="53" customFormat="1"/>
    <row r="532" s="53" customFormat="1"/>
    <row r="533" s="53" customFormat="1"/>
    <row r="534" s="53" customFormat="1"/>
    <row r="535" s="53" customFormat="1"/>
    <row r="536" s="53" customFormat="1"/>
    <row r="537" s="53" customFormat="1"/>
    <row r="538" s="53" customFormat="1"/>
    <row r="539" s="53" customFormat="1"/>
    <row r="540" s="53" customFormat="1"/>
    <row r="541" s="53" customFormat="1"/>
    <row r="542" s="53" customFormat="1"/>
    <row r="543" s="53" customFormat="1"/>
    <row r="544" s="53" customFormat="1"/>
    <row r="545" s="53" customFormat="1"/>
    <row r="546" s="53" customFormat="1"/>
    <row r="547" s="53" customFormat="1"/>
    <row r="548" s="53" customFormat="1"/>
    <row r="549" s="53" customFormat="1"/>
    <row r="550" s="53" customFormat="1"/>
    <row r="551" s="53" customFormat="1"/>
    <row r="552" s="53" customFormat="1"/>
    <row r="553" s="53" customFormat="1"/>
    <row r="554" s="53" customFormat="1"/>
    <row r="555" s="53" customFormat="1"/>
    <row r="556" s="53" customFormat="1"/>
    <row r="557" s="53" customFormat="1"/>
    <row r="558" s="53" customFormat="1"/>
    <row r="559" s="53" customFormat="1"/>
    <row r="560" s="53" customFormat="1"/>
    <row r="561" s="53" customFormat="1"/>
    <row r="562" s="53" customFormat="1"/>
    <row r="563" s="53" customFormat="1"/>
    <row r="564" s="53" customFormat="1"/>
    <row r="565" s="53" customFormat="1"/>
    <row r="566" s="53" customFormat="1"/>
    <row r="567" s="53" customFormat="1"/>
    <row r="568" s="53" customFormat="1"/>
    <row r="569" s="53" customFormat="1"/>
    <row r="570" s="53" customFormat="1"/>
    <row r="571" s="53" customFormat="1"/>
    <row r="572" s="53" customFormat="1"/>
    <row r="573" s="53" customFormat="1"/>
    <row r="574" s="53" customFormat="1"/>
    <row r="575" s="53" customFormat="1"/>
    <row r="576" s="53" customFormat="1"/>
    <row r="577" s="53" customFormat="1"/>
    <row r="578" s="53" customFormat="1"/>
    <row r="579" s="53" customFormat="1"/>
    <row r="580" s="53" customFormat="1"/>
    <row r="581" s="53" customFormat="1"/>
    <row r="582" s="53" customFormat="1"/>
    <row r="583" s="53" customFormat="1"/>
    <row r="584" s="53" customFormat="1"/>
    <row r="585" s="53" customFormat="1"/>
    <row r="586" s="53" customFormat="1"/>
    <row r="587" s="53" customFormat="1"/>
    <row r="588" s="53" customFormat="1"/>
    <row r="589" s="53" customFormat="1"/>
    <row r="590" s="53" customFormat="1"/>
    <row r="591" s="53" customFormat="1"/>
    <row r="592" s="53" customFormat="1"/>
    <row r="593" s="53" customFormat="1"/>
    <row r="594" s="53" customFormat="1"/>
    <row r="595" s="53" customFormat="1"/>
    <row r="596" s="53" customFormat="1"/>
    <row r="597" s="53" customFormat="1"/>
    <row r="598" s="53" customFormat="1"/>
    <row r="599" s="53" customFormat="1"/>
    <row r="600" s="53" customFormat="1"/>
    <row r="601" s="53" customFormat="1"/>
    <row r="602" s="53" customFormat="1"/>
    <row r="603" s="53" customFormat="1"/>
    <row r="604" s="53" customFormat="1"/>
    <row r="605" s="53" customFormat="1"/>
    <row r="606" s="53" customFormat="1"/>
    <row r="607" s="53" customFormat="1"/>
    <row r="608" s="53" customFormat="1"/>
    <row r="609" s="53" customFormat="1"/>
    <row r="610" s="53" customFormat="1"/>
    <row r="611" s="53" customFormat="1"/>
    <row r="612" s="53" customFormat="1"/>
    <row r="613" s="53" customFormat="1"/>
    <row r="614" s="53" customFormat="1"/>
    <row r="615" s="53" customFormat="1"/>
    <row r="616" s="53" customFormat="1"/>
    <row r="617" s="53" customFormat="1"/>
    <row r="618" s="53" customFormat="1"/>
    <row r="619" s="53" customFormat="1"/>
    <row r="620" s="53" customFormat="1"/>
    <row r="621" s="53" customFormat="1"/>
    <row r="622" s="53" customFormat="1"/>
    <row r="623" s="53" customFormat="1"/>
    <row r="624" s="53" customFormat="1"/>
    <row r="625" s="53" customFormat="1"/>
    <row r="626" s="53" customFormat="1"/>
    <row r="627" s="53" customFormat="1"/>
    <row r="628" s="53" customFormat="1"/>
    <row r="629" s="53" customFormat="1"/>
    <row r="630" s="53" customFormat="1"/>
    <row r="631" s="53" customFormat="1"/>
    <row r="632" s="53" customFormat="1"/>
    <row r="633" s="53" customFormat="1"/>
    <row r="634" s="53" customFormat="1"/>
    <row r="635" s="53" customFormat="1"/>
    <row r="636" s="53" customFormat="1"/>
    <row r="637" s="53" customFormat="1"/>
    <row r="638" s="53" customFormat="1"/>
    <row r="639" s="53" customFormat="1"/>
    <row r="640" s="53" customFormat="1"/>
    <row r="641" s="53" customFormat="1"/>
    <row r="642" s="53" customFormat="1"/>
    <row r="643" s="53" customFormat="1"/>
    <row r="644" s="53" customFormat="1"/>
    <row r="645" s="53" customFormat="1"/>
    <row r="646" s="53" customFormat="1"/>
    <row r="647" s="53" customFormat="1"/>
    <row r="648" s="53" customFormat="1"/>
    <row r="649" s="53" customFormat="1"/>
    <row r="650" s="53" customFormat="1"/>
    <row r="651" s="53" customFormat="1"/>
    <row r="652" s="53" customFormat="1"/>
    <row r="653" s="53" customFormat="1"/>
    <row r="654" s="53" customFormat="1"/>
    <row r="655" s="53" customFormat="1"/>
    <row r="656" s="53" customFormat="1"/>
    <row r="657" s="53" customFormat="1"/>
    <row r="658" s="53" customFormat="1"/>
    <row r="659" s="53" customFormat="1"/>
    <row r="660" s="53" customFormat="1"/>
    <row r="661" s="53" customFormat="1"/>
    <row r="662" s="53" customFormat="1"/>
    <row r="663" s="53" customFormat="1"/>
    <row r="664" s="53" customFormat="1"/>
    <row r="665" s="53" customFormat="1"/>
    <row r="666" s="53" customFormat="1"/>
    <row r="667" s="53" customFormat="1"/>
    <row r="668" s="53" customFormat="1"/>
    <row r="669" s="53" customFormat="1"/>
    <row r="670" s="53" customFormat="1"/>
    <row r="671" s="53" customFormat="1"/>
    <row r="672" s="53" customFormat="1"/>
    <row r="673" s="53" customFormat="1"/>
    <row r="674" s="53" customFormat="1"/>
    <row r="675" s="53" customFormat="1"/>
    <row r="676" s="53" customFormat="1"/>
    <row r="677" s="53" customFormat="1"/>
    <row r="678" s="53" customFormat="1"/>
    <row r="679" s="53" customFormat="1"/>
    <row r="680" s="53" customFormat="1"/>
    <row r="681" s="53" customFormat="1"/>
    <row r="682" s="53" customFormat="1"/>
    <row r="683" s="53" customFormat="1"/>
    <row r="684" s="53" customFormat="1"/>
    <row r="685" s="53" customFormat="1"/>
    <row r="686" s="53" customFormat="1"/>
    <row r="687" s="53" customFormat="1"/>
    <row r="688" s="53" customFormat="1"/>
    <row r="689" s="53" customFormat="1"/>
    <row r="690" s="53" customFormat="1"/>
    <row r="691" s="53" customFormat="1"/>
    <row r="692" s="53" customFormat="1"/>
    <row r="693" s="53" customFormat="1"/>
    <row r="694" s="53" customFormat="1"/>
    <row r="695" s="53" customFormat="1"/>
    <row r="696" s="53" customFormat="1"/>
    <row r="697" s="53" customFormat="1"/>
    <row r="698" s="53" customFormat="1"/>
    <row r="699" s="53" customFormat="1"/>
    <row r="700" s="53" customFormat="1"/>
    <row r="701" s="53" customFormat="1"/>
    <row r="702" s="53" customFormat="1"/>
    <row r="703" s="53" customFormat="1"/>
    <row r="704" s="53" customFormat="1"/>
    <row r="705" s="53" customFormat="1"/>
    <row r="706" s="53" customFormat="1"/>
    <row r="707" s="53" customFormat="1"/>
    <row r="708" s="53" customFormat="1"/>
    <row r="709" s="53" customFormat="1"/>
    <row r="710" s="53" customFormat="1"/>
    <row r="711" s="53" customFormat="1"/>
    <row r="712" s="53" customFormat="1"/>
    <row r="713" s="53" customFormat="1"/>
    <row r="714" s="53" customFormat="1"/>
    <row r="715" s="53" customFormat="1"/>
    <row r="716" s="53" customFormat="1"/>
    <row r="717" s="53" customFormat="1"/>
    <row r="718" s="53" customFormat="1"/>
    <row r="719" s="53" customFormat="1"/>
    <row r="720" s="53" customFormat="1"/>
    <row r="721" s="53" customFormat="1"/>
    <row r="722" s="53" customFormat="1"/>
    <row r="723" s="53" customFormat="1"/>
    <row r="724" s="53" customFormat="1"/>
    <row r="725" s="53" customFormat="1"/>
    <row r="726" s="53" customFormat="1"/>
    <row r="727" s="53" customFormat="1"/>
    <row r="728" s="53" customFormat="1"/>
    <row r="729" s="53" customFormat="1"/>
    <row r="730" s="53" customFormat="1"/>
    <row r="731" s="53" customFormat="1"/>
    <row r="732" s="53" customFormat="1"/>
    <row r="733" s="53" customFormat="1"/>
    <row r="734" s="53" customFormat="1"/>
    <row r="735" s="53" customFormat="1"/>
    <row r="736" s="53" customFormat="1"/>
    <row r="737" s="53" customFormat="1"/>
    <row r="738" s="53" customFormat="1"/>
    <row r="739" s="53" customFormat="1"/>
    <row r="740" s="53" customFormat="1"/>
    <row r="741" s="53" customFormat="1"/>
    <row r="742" s="53" customFormat="1"/>
    <row r="743" s="53" customFormat="1"/>
    <row r="744" s="53" customFormat="1"/>
    <row r="745" s="53" customFormat="1"/>
    <row r="746" s="53" customFormat="1"/>
    <row r="747" s="53" customFormat="1"/>
    <row r="748" s="53" customFormat="1"/>
    <row r="749" s="53" customFormat="1"/>
    <row r="750" s="53" customFormat="1"/>
    <row r="751" s="53" customFormat="1"/>
    <row r="752" s="53" customFormat="1"/>
    <row r="753" s="53" customFormat="1"/>
    <row r="754" s="53" customFormat="1"/>
    <row r="755" s="53" customFormat="1"/>
    <row r="756" s="53" customFormat="1"/>
    <row r="757" s="53" customFormat="1"/>
    <row r="758" s="53" customFormat="1"/>
    <row r="759" s="53" customFormat="1"/>
    <row r="760" s="53" customFormat="1"/>
    <row r="761" s="53" customFormat="1"/>
    <row r="762" s="53" customFormat="1"/>
    <row r="763" s="53" customFormat="1"/>
    <row r="764" s="53" customFormat="1"/>
    <row r="765" s="53" customFormat="1"/>
    <row r="766" s="53" customFormat="1"/>
    <row r="767" s="53" customFormat="1"/>
    <row r="768" s="53" customFormat="1"/>
    <row r="769" s="53" customFormat="1"/>
    <row r="770" s="53" customFormat="1"/>
    <row r="771" s="53" customFormat="1"/>
    <row r="772" s="53" customFormat="1"/>
    <row r="773" s="53" customFormat="1"/>
    <row r="774" s="53" customFormat="1"/>
    <row r="775" s="53" customFormat="1"/>
    <row r="776" s="53" customFormat="1"/>
    <row r="777" s="53" customFormat="1"/>
    <row r="778" s="53" customFormat="1"/>
    <row r="779" s="53" customFormat="1"/>
    <row r="780" s="53" customFormat="1"/>
    <row r="781" s="53" customFormat="1"/>
    <row r="782" s="53" customFormat="1"/>
    <row r="783" s="53" customFormat="1"/>
    <row r="784" s="53" customFormat="1"/>
    <row r="785" s="53" customFormat="1"/>
    <row r="786" s="53" customFormat="1"/>
    <row r="787" s="53" customFormat="1"/>
    <row r="788" s="53" customFormat="1"/>
    <row r="789" s="53" customFormat="1"/>
    <row r="790" s="53" customFormat="1"/>
    <row r="791" s="53" customFormat="1"/>
    <row r="792" s="53" customFormat="1"/>
    <row r="793" s="53" customFormat="1"/>
    <row r="794" s="53" customFormat="1"/>
    <row r="795" s="53" customFormat="1"/>
    <row r="796" s="53" customFormat="1"/>
    <row r="797" s="53" customFormat="1"/>
    <row r="798" s="53" customFormat="1"/>
    <row r="799" s="53" customFormat="1"/>
    <row r="800" s="53" customFormat="1"/>
    <row r="801" s="53" customFormat="1"/>
    <row r="802" s="53" customFormat="1"/>
    <row r="803" s="53" customFormat="1"/>
    <row r="804" s="53" customFormat="1"/>
    <row r="805" s="53" customFormat="1"/>
    <row r="806" s="53" customFormat="1"/>
    <row r="807" s="53" customFormat="1"/>
    <row r="808" s="53" customFormat="1"/>
    <row r="809" s="53" customFormat="1"/>
    <row r="810" s="53" customFormat="1"/>
    <row r="811" s="53" customFormat="1"/>
    <row r="812" s="53" customFormat="1"/>
    <row r="813" s="53" customFormat="1"/>
    <row r="814" s="53" customFormat="1"/>
    <row r="815" s="53" customFormat="1"/>
    <row r="816" s="53" customFormat="1"/>
    <row r="817" s="53" customFormat="1"/>
    <row r="818" s="53" customFormat="1"/>
    <row r="819" s="53" customFormat="1"/>
    <row r="820" s="53" customFormat="1"/>
    <row r="821" s="53" customFormat="1"/>
    <row r="822" s="53" customFormat="1"/>
    <row r="823" s="53" customFormat="1"/>
    <row r="824" s="53" customFormat="1"/>
    <row r="825" s="53" customFormat="1"/>
    <row r="826" s="53" customFormat="1"/>
    <row r="827" s="53" customFormat="1"/>
    <row r="828" s="53" customFormat="1"/>
    <row r="829" s="53" customFormat="1"/>
    <row r="830" s="53" customFormat="1"/>
    <row r="831" s="53" customFormat="1"/>
    <row r="832" s="53" customFormat="1"/>
    <row r="833" s="53" customFormat="1"/>
    <row r="834" s="53" customFormat="1"/>
    <row r="835" s="53" customFormat="1"/>
    <row r="836" s="53" customFormat="1"/>
    <row r="837" s="53" customFormat="1"/>
    <row r="838" s="53" customFormat="1"/>
    <row r="839" s="53" customFormat="1"/>
    <row r="840" s="53" customFormat="1"/>
    <row r="841" s="53" customFormat="1"/>
    <row r="842" s="53" customFormat="1"/>
    <row r="843" s="53" customFormat="1"/>
    <row r="844" s="53" customFormat="1"/>
    <row r="845" s="53" customFormat="1"/>
    <row r="846" s="53" customFormat="1"/>
    <row r="847" s="53" customFormat="1"/>
    <row r="848" s="53" customFormat="1"/>
    <row r="849" s="53" customFormat="1"/>
    <row r="850" s="53" customFormat="1"/>
    <row r="851" s="53" customFormat="1"/>
    <row r="852" s="53" customFormat="1"/>
    <row r="853" s="53" customFormat="1"/>
    <row r="854" s="53" customFormat="1"/>
    <row r="855" s="53" customFormat="1"/>
    <row r="856" s="53" customFormat="1"/>
    <row r="857" s="53" customFormat="1"/>
    <row r="858" s="53" customFormat="1"/>
    <row r="859" s="53" customFormat="1"/>
    <row r="860" s="53" customFormat="1"/>
    <row r="861" s="53" customFormat="1"/>
    <row r="862" s="53" customFormat="1"/>
    <row r="863" s="53" customFormat="1"/>
    <row r="864" s="53" customFormat="1"/>
    <row r="865" s="53" customFormat="1"/>
    <row r="866" s="53" customFormat="1"/>
    <row r="867" s="53" customFormat="1"/>
    <row r="868" s="53" customFormat="1"/>
    <row r="869" s="53" customFormat="1"/>
    <row r="870" s="53" customFormat="1"/>
    <row r="871" s="53" customFormat="1"/>
    <row r="872" s="53" customFormat="1"/>
    <row r="873" s="53" customFormat="1"/>
    <row r="874" s="53" customFormat="1"/>
    <row r="875" s="53" customFormat="1"/>
    <row r="876" s="53" customFormat="1"/>
    <row r="877" s="53" customFormat="1"/>
    <row r="878" s="53" customFormat="1"/>
    <row r="879" s="53" customFormat="1"/>
    <row r="880" s="53" customFormat="1"/>
    <row r="881" s="53" customFormat="1"/>
    <row r="882" s="53" customFormat="1"/>
    <row r="883" s="53" customFormat="1"/>
    <row r="884" s="53" customFormat="1"/>
    <row r="885" s="53" customFormat="1"/>
  </sheetData>
  <mergeCells count="50">
    <mergeCell ref="F484:I484"/>
    <mergeCell ref="F485:I485"/>
    <mergeCell ref="A470:F470"/>
    <mergeCell ref="A472:F472"/>
    <mergeCell ref="A473:F473"/>
    <mergeCell ref="A474:F474"/>
    <mergeCell ref="A475:F475"/>
    <mergeCell ref="A476:F476"/>
    <mergeCell ref="A477:F477"/>
    <mergeCell ref="F483:I483"/>
    <mergeCell ref="A482:E482"/>
    <mergeCell ref="A483:E483"/>
    <mergeCell ref="A484:E484"/>
    <mergeCell ref="A455:F455"/>
    <mergeCell ref="A461:F461"/>
    <mergeCell ref="A463:F463"/>
    <mergeCell ref="A453:F453"/>
    <mergeCell ref="A439:F439"/>
    <mergeCell ref="A431:F431"/>
    <mergeCell ref="A421:F421"/>
    <mergeCell ref="A406:F406"/>
    <mergeCell ref="A413:F413"/>
    <mergeCell ref="A403:F403"/>
    <mergeCell ref="A382:F382"/>
    <mergeCell ref="A372:F372"/>
    <mergeCell ref="A374:F374"/>
    <mergeCell ref="A375:F375"/>
    <mergeCell ref="A364:F364"/>
    <mergeCell ref="A366:F366"/>
    <mergeCell ref="A354:F354"/>
    <mergeCell ref="A240:F240"/>
    <mergeCell ref="A202:F202"/>
    <mergeCell ref="A205:F205"/>
    <mergeCell ref="A170:F170"/>
    <mergeCell ref="A143:F143"/>
    <mergeCell ref="A122:F122"/>
    <mergeCell ref="A126:F126"/>
    <mergeCell ref="A111:F111"/>
    <mergeCell ref="A73:F73"/>
    <mergeCell ref="A74:F74"/>
    <mergeCell ref="A41:F41"/>
    <mergeCell ref="A1:D1"/>
    <mergeCell ref="E1:I1"/>
    <mergeCell ref="E2:I2"/>
    <mergeCell ref="E3:I3"/>
    <mergeCell ref="E4:I4"/>
    <mergeCell ref="A6:I6"/>
    <mergeCell ref="A7:I7"/>
    <mergeCell ref="A8:I8"/>
    <mergeCell ref="A9:I9"/>
  </mergeCells>
  <pageMargins left="0.44685039399999998" right="0.196850393700787" top="0.75" bottom="0.75" header="0.31496062992126" footer="0.31496062992126"/>
  <pageSetup orientation="landscape" r:id="rId1"/>
  <headerFooter>
    <oddFooter>&amp;LF-PS-30-15,ED.I,REV.2&amp;C&amp;P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workbookViewId="0">
      <selection activeCell="G40" sqref="G40"/>
    </sheetView>
  </sheetViews>
  <sheetFormatPr defaultColWidth="9" defaultRowHeight="14.4"/>
  <cols>
    <col min="1" max="1" width="9.5546875" customWidth="1"/>
    <col min="3" max="3" width="6.88671875" customWidth="1"/>
    <col min="4" max="4" width="11.21875" bestFit="1" customWidth="1"/>
    <col min="5" max="5" width="24.6640625" customWidth="1"/>
    <col min="6" max="6" width="11.33203125" customWidth="1"/>
    <col min="7" max="7" width="23" customWidth="1"/>
    <col min="8" max="8" width="12" customWidth="1"/>
    <col min="9" max="9" width="13.44140625" customWidth="1"/>
    <col min="10" max="10" width="13.33203125" customWidth="1"/>
  </cols>
  <sheetData>
    <row r="1" spans="1:10" ht="15" customHeight="1">
      <c r="A1" s="85" t="s">
        <v>0</v>
      </c>
      <c r="B1" s="85"/>
      <c r="C1" s="85"/>
      <c r="D1" s="85"/>
      <c r="E1" s="85"/>
      <c r="F1" s="86" t="s">
        <v>180</v>
      </c>
      <c r="G1" s="86"/>
      <c r="H1" s="86"/>
      <c r="I1" s="86"/>
      <c r="J1" s="86"/>
    </row>
    <row r="2" spans="1:10" ht="15" customHeight="1">
      <c r="A2" s="35"/>
      <c r="B2" s="35"/>
      <c r="C2" s="36" t="s">
        <v>2</v>
      </c>
      <c r="D2" s="36"/>
      <c r="E2" s="36"/>
      <c r="F2" s="88" t="s">
        <v>454</v>
      </c>
      <c r="G2" s="88"/>
      <c r="H2" s="88"/>
      <c r="I2" s="88"/>
      <c r="J2" s="88"/>
    </row>
    <row r="3" spans="1:10">
      <c r="A3" s="35"/>
      <c r="B3" s="35"/>
      <c r="C3" s="36"/>
      <c r="D3" s="36"/>
      <c r="E3" s="36"/>
      <c r="F3" s="90" t="s">
        <v>439</v>
      </c>
      <c r="G3" s="90"/>
      <c r="H3" s="90"/>
      <c r="I3" s="90"/>
      <c r="J3" s="90"/>
    </row>
    <row r="4" spans="1:10">
      <c r="A4" s="35"/>
      <c r="B4" s="35"/>
      <c r="C4" s="36"/>
      <c r="D4" s="36"/>
      <c r="E4" s="36"/>
      <c r="F4" s="90" t="s">
        <v>440</v>
      </c>
      <c r="G4" s="90"/>
      <c r="H4" s="90"/>
      <c r="I4" s="90"/>
      <c r="J4" s="90"/>
    </row>
    <row r="5" spans="1:10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>
      <c r="A6" s="92" t="s">
        <v>3</v>
      </c>
      <c r="B6" s="92"/>
      <c r="C6" s="92"/>
      <c r="D6" s="92"/>
      <c r="E6" s="92"/>
      <c r="F6" s="92"/>
      <c r="G6" s="92"/>
      <c r="H6" s="92"/>
      <c r="I6" s="92"/>
      <c r="J6" s="92"/>
    </row>
    <row r="7" spans="1:10">
      <c r="A7" s="104" t="s">
        <v>434</v>
      </c>
      <c r="B7" s="92"/>
      <c r="C7" s="92"/>
      <c r="D7" s="92"/>
      <c r="E7" s="92"/>
      <c r="F7" s="92"/>
      <c r="G7" s="92"/>
      <c r="H7" s="92"/>
      <c r="I7" s="92"/>
      <c r="J7" s="92"/>
    </row>
    <row r="8" spans="1:10">
      <c r="A8" s="92" t="s">
        <v>181</v>
      </c>
      <c r="B8" s="92"/>
      <c r="C8" s="92"/>
      <c r="D8" s="92"/>
      <c r="E8" s="92"/>
      <c r="F8" s="92"/>
      <c r="G8" s="92"/>
      <c r="H8" s="92"/>
      <c r="I8" s="92"/>
      <c r="J8" s="92"/>
    </row>
    <row r="9" spans="1:10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0" ht="13.2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55.2">
      <c r="A11" s="63" t="s">
        <v>5</v>
      </c>
      <c r="B11" s="105" t="s">
        <v>242</v>
      </c>
      <c r="C11" s="106"/>
      <c r="D11" s="63" t="s">
        <v>236</v>
      </c>
      <c r="E11" s="63" t="s">
        <v>237</v>
      </c>
      <c r="F11" s="63" t="s">
        <v>238</v>
      </c>
      <c r="G11" s="63" t="s">
        <v>239</v>
      </c>
      <c r="H11" s="63" t="s">
        <v>243</v>
      </c>
      <c r="I11" s="63" t="s">
        <v>182</v>
      </c>
      <c r="J11" s="63" t="s">
        <v>244</v>
      </c>
    </row>
    <row r="12" spans="1:10" s="34" customFormat="1" ht="27.6">
      <c r="A12" s="38" t="s">
        <v>7</v>
      </c>
      <c r="B12" s="107" t="s">
        <v>183</v>
      </c>
      <c r="C12" s="108"/>
      <c r="D12" s="38">
        <v>410201</v>
      </c>
      <c r="E12" s="38" t="s">
        <v>234</v>
      </c>
      <c r="F12" s="38"/>
      <c r="G12" s="38"/>
      <c r="H12" s="39">
        <v>83361000</v>
      </c>
      <c r="I12" s="39">
        <v>83361000</v>
      </c>
      <c r="J12" s="39">
        <v>49004847.310000002</v>
      </c>
    </row>
    <row r="13" spans="1:10" s="34" customFormat="1">
      <c r="A13" s="109" t="s">
        <v>284</v>
      </c>
      <c r="B13" s="110"/>
      <c r="C13" s="110"/>
      <c r="D13" s="110"/>
      <c r="E13" s="110"/>
      <c r="F13" s="110"/>
      <c r="G13" s="111"/>
      <c r="H13" s="40">
        <f>SUM(H12:H12)</f>
        <v>83361000</v>
      </c>
      <c r="I13" s="40">
        <f>SUM(I12:I12)</f>
        <v>83361000</v>
      </c>
      <c r="J13" s="40">
        <f>SUM(J12:J12)</f>
        <v>49004847.310000002</v>
      </c>
    </row>
    <row r="14" spans="1:10" s="34" customFormat="1">
      <c r="A14" s="112" t="s">
        <v>185</v>
      </c>
      <c r="B14" s="113"/>
      <c r="C14" s="113"/>
      <c r="D14" s="113"/>
      <c r="E14" s="113"/>
      <c r="F14" s="113"/>
      <c r="G14" s="114"/>
      <c r="H14" s="41">
        <f>H13</f>
        <v>83361000</v>
      </c>
      <c r="I14" s="41">
        <f t="shared" ref="I14:J14" si="0">I13</f>
        <v>83361000</v>
      </c>
      <c r="J14" s="41">
        <f t="shared" si="0"/>
        <v>49004847.310000002</v>
      </c>
    </row>
    <row r="15" spans="1:10" s="34" customFormat="1" ht="55.2">
      <c r="A15" s="38" t="s">
        <v>400</v>
      </c>
      <c r="B15" s="107" t="s">
        <v>183</v>
      </c>
      <c r="C15" s="108"/>
      <c r="D15" s="38">
        <v>545000</v>
      </c>
      <c r="E15" s="38" t="s">
        <v>184</v>
      </c>
      <c r="F15" s="38">
        <v>550167</v>
      </c>
      <c r="G15" s="38" t="s">
        <v>396</v>
      </c>
      <c r="H15" s="39">
        <v>14769430</v>
      </c>
      <c r="I15" s="39">
        <v>14769430</v>
      </c>
      <c r="J15" s="39">
        <v>14769430</v>
      </c>
    </row>
    <row r="16" spans="1:10" s="34" customFormat="1">
      <c r="A16" s="38" t="s">
        <v>400</v>
      </c>
      <c r="B16" s="107" t="s">
        <v>183</v>
      </c>
      <c r="C16" s="108"/>
      <c r="D16" s="38">
        <v>545000</v>
      </c>
      <c r="E16" s="38" t="s">
        <v>184</v>
      </c>
      <c r="F16" s="38">
        <v>710101</v>
      </c>
      <c r="G16" s="38" t="s">
        <v>380</v>
      </c>
      <c r="H16" s="39">
        <v>56091030</v>
      </c>
      <c r="I16" s="39">
        <v>56091030</v>
      </c>
      <c r="J16" s="39">
        <v>24309141.280000001</v>
      </c>
    </row>
    <row r="17" spans="1:10" s="34" customFormat="1">
      <c r="A17" s="115" t="s">
        <v>186</v>
      </c>
      <c r="B17" s="116"/>
      <c r="C17" s="116"/>
      <c r="D17" s="116"/>
      <c r="E17" s="116"/>
      <c r="F17" s="116"/>
      <c r="G17" s="117"/>
      <c r="H17" s="39">
        <f>H15+H16</f>
        <v>70860460</v>
      </c>
      <c r="I17" s="39">
        <f>I15+I16</f>
        <v>70860460</v>
      </c>
      <c r="J17" s="39">
        <f>J15+J16</f>
        <v>39078571.280000001</v>
      </c>
    </row>
    <row r="18" spans="1:10" s="34" customFormat="1">
      <c r="A18" s="38" t="s">
        <v>400</v>
      </c>
      <c r="B18" s="107" t="s">
        <v>183</v>
      </c>
      <c r="C18" s="108"/>
      <c r="D18" s="38">
        <v>660601</v>
      </c>
      <c r="E18" s="38" t="s">
        <v>118</v>
      </c>
      <c r="F18" s="38">
        <v>710101</v>
      </c>
      <c r="G18" s="38" t="s">
        <v>380</v>
      </c>
      <c r="H18" s="39">
        <v>12500540</v>
      </c>
      <c r="I18" s="39">
        <v>12500540</v>
      </c>
      <c r="J18" s="39">
        <v>8982461</v>
      </c>
    </row>
    <row r="19" spans="1:10" s="34" customFormat="1">
      <c r="A19" s="115" t="s">
        <v>187</v>
      </c>
      <c r="B19" s="116"/>
      <c r="C19" s="116"/>
      <c r="D19" s="116"/>
      <c r="E19" s="116"/>
      <c r="F19" s="116"/>
      <c r="G19" s="117"/>
      <c r="H19" s="39">
        <f>H18</f>
        <v>12500540</v>
      </c>
      <c r="I19" s="39">
        <f>I18</f>
        <v>12500540</v>
      </c>
      <c r="J19" s="39">
        <v>9926244.0899999999</v>
      </c>
    </row>
    <row r="20" spans="1:10" s="34" customFormat="1">
      <c r="A20" s="109" t="s">
        <v>284</v>
      </c>
      <c r="B20" s="110"/>
      <c r="C20" s="110"/>
      <c r="D20" s="110"/>
      <c r="E20" s="110"/>
      <c r="F20" s="110"/>
      <c r="G20" s="111"/>
      <c r="H20" s="40">
        <f>H17+H19</f>
        <v>83361000</v>
      </c>
      <c r="I20" s="40">
        <f t="shared" ref="I20:J20" si="1">I17+I19</f>
        <v>83361000</v>
      </c>
      <c r="J20" s="40">
        <f t="shared" si="1"/>
        <v>49004815.370000005</v>
      </c>
    </row>
    <row r="21" spans="1:10" s="34" customFormat="1">
      <c r="A21" s="112" t="s">
        <v>188</v>
      </c>
      <c r="B21" s="113"/>
      <c r="C21" s="113"/>
      <c r="D21" s="113"/>
      <c r="E21" s="113"/>
      <c r="F21" s="113"/>
      <c r="G21" s="114"/>
      <c r="H21" s="41">
        <f>H20</f>
        <v>83361000</v>
      </c>
      <c r="I21" s="41">
        <f t="shared" ref="I21:J21" si="2">I20</f>
        <v>83361000</v>
      </c>
      <c r="J21" s="41">
        <f t="shared" si="2"/>
        <v>49004815.370000005</v>
      </c>
    </row>
    <row r="22" spans="1:10" s="34" customFormat="1">
      <c r="A22" s="100" t="s">
        <v>177</v>
      </c>
      <c r="B22" s="100"/>
      <c r="C22" s="100"/>
      <c r="D22" s="100"/>
      <c r="E22" s="100"/>
      <c r="F22" s="100"/>
      <c r="G22" s="100"/>
      <c r="H22" s="42">
        <f>H14-H21</f>
        <v>0</v>
      </c>
      <c r="I22" s="42">
        <f>I14-I21</f>
        <v>0</v>
      </c>
      <c r="J22" s="42">
        <f>J14-J21</f>
        <v>31.939999997615814</v>
      </c>
    </row>
    <row r="23" spans="1:10" s="34" customFormat="1">
      <c r="A23" s="109" t="s">
        <v>284</v>
      </c>
      <c r="B23" s="110"/>
      <c r="C23" s="110"/>
      <c r="D23" s="110"/>
      <c r="E23" s="110"/>
      <c r="F23" s="110"/>
      <c r="G23" s="111"/>
      <c r="H23" s="43">
        <f>H13-H20</f>
        <v>0</v>
      </c>
      <c r="I23" s="43">
        <f>I13-I20</f>
        <v>0</v>
      </c>
      <c r="J23" s="43">
        <f>J13-J20</f>
        <v>31.939999997615814</v>
      </c>
    </row>
    <row r="24" spans="1:10" s="34" customFormat="1">
      <c r="A24" s="44"/>
      <c r="B24" s="44"/>
      <c r="C24" s="44"/>
      <c r="D24" s="44"/>
      <c r="E24" s="44"/>
      <c r="F24" s="44"/>
      <c r="G24" s="44"/>
      <c r="H24" s="45"/>
      <c r="I24" s="45"/>
      <c r="J24" s="45"/>
    </row>
    <row r="25" spans="1:10" s="34" customFormat="1">
      <c r="A25" s="44"/>
      <c r="B25" s="44"/>
      <c r="C25" s="44"/>
      <c r="D25" s="44"/>
      <c r="E25" s="44"/>
      <c r="F25" s="44"/>
      <c r="G25" s="44"/>
      <c r="H25" s="45"/>
      <c r="I25" s="45"/>
      <c r="J25" s="45"/>
    </row>
    <row r="26" spans="1:10">
      <c r="A26" s="103"/>
      <c r="B26" s="103"/>
      <c r="C26" s="103"/>
      <c r="D26" s="103"/>
      <c r="E26" s="103"/>
    </row>
    <row r="27" spans="1:10">
      <c r="A27" s="92" t="s">
        <v>178</v>
      </c>
      <c r="B27" s="92"/>
      <c r="C27" s="92"/>
      <c r="D27" s="92"/>
      <c r="E27" s="92"/>
      <c r="F27" s="35"/>
      <c r="G27" s="35"/>
      <c r="H27" s="35"/>
      <c r="I27" s="35"/>
      <c r="J27" s="35"/>
    </row>
    <row r="28" spans="1:10">
      <c r="A28" s="92" t="s">
        <v>233</v>
      </c>
      <c r="B28" s="92"/>
      <c r="C28" s="92"/>
      <c r="D28" s="92"/>
      <c r="E28" s="92"/>
      <c r="F28" s="35"/>
      <c r="G28" s="88" t="s">
        <v>455</v>
      </c>
      <c r="H28" s="92"/>
      <c r="I28" s="92"/>
      <c r="J28" s="92"/>
    </row>
    <row r="29" spans="1:10">
      <c r="A29" s="35"/>
      <c r="B29" s="35"/>
      <c r="C29" s="35"/>
      <c r="D29" s="35"/>
      <c r="E29" s="35"/>
      <c r="F29" s="35"/>
      <c r="G29" s="92" t="s">
        <v>179</v>
      </c>
      <c r="H29" s="92"/>
      <c r="I29" s="92"/>
      <c r="J29" s="92"/>
    </row>
    <row r="30" spans="1:10">
      <c r="A30" s="35"/>
      <c r="B30" s="35"/>
      <c r="C30" s="35"/>
      <c r="D30" s="35"/>
      <c r="E30" s="35"/>
      <c r="F30" s="35"/>
      <c r="G30" s="92" t="s">
        <v>232</v>
      </c>
      <c r="H30" s="92"/>
      <c r="I30" s="92"/>
      <c r="J30" s="92"/>
    </row>
    <row r="31" spans="1:10">
      <c r="A31" s="35"/>
      <c r="B31" s="35"/>
      <c r="C31" s="35"/>
      <c r="D31" s="35"/>
      <c r="E31" s="35"/>
      <c r="F31" s="35"/>
    </row>
  </sheetData>
  <mergeCells count="27">
    <mergeCell ref="G30:J30"/>
    <mergeCell ref="A22:G22"/>
    <mergeCell ref="A23:G23"/>
    <mergeCell ref="A27:E27"/>
    <mergeCell ref="A28:E28"/>
    <mergeCell ref="G28:J28"/>
    <mergeCell ref="A26:E26"/>
    <mergeCell ref="B18:C18"/>
    <mergeCell ref="A19:G19"/>
    <mergeCell ref="A20:G20"/>
    <mergeCell ref="A21:G21"/>
    <mergeCell ref="G29:J29"/>
    <mergeCell ref="A13:G13"/>
    <mergeCell ref="A14:G14"/>
    <mergeCell ref="B15:C15"/>
    <mergeCell ref="B16:C16"/>
    <mergeCell ref="A17:G17"/>
    <mergeCell ref="A6:J6"/>
    <mergeCell ref="A7:J7"/>
    <mergeCell ref="A8:J8"/>
    <mergeCell ref="B11:C11"/>
    <mergeCell ref="B12:C12"/>
    <mergeCell ref="A1:E1"/>
    <mergeCell ref="F1:J1"/>
    <mergeCell ref="F2:J2"/>
    <mergeCell ref="F3:J3"/>
    <mergeCell ref="F4:J4"/>
  </mergeCells>
  <pageMargins left="0.25" right="0" top="0.48622047200000001" bottom="0.49803149600000002" header="0.31496062992126" footer="0.31496062992126"/>
  <pageSetup orientation="landscape" r:id="rId1"/>
  <headerFooter>
    <oddFooter>&amp;LF-PS-30-15,ED.I,REV.2&amp;C&amp;P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I28" sqref="I28"/>
    </sheetView>
  </sheetViews>
  <sheetFormatPr defaultColWidth="9" defaultRowHeight="14.4"/>
  <cols>
    <col min="1" max="2" width="9" style="2"/>
    <col min="3" max="3" width="9.33203125" style="2" customWidth="1"/>
    <col min="4" max="4" width="12.33203125" style="2" customWidth="1"/>
    <col min="5" max="5" width="22.33203125" style="2" customWidth="1"/>
    <col min="6" max="6" width="11.109375" style="2" customWidth="1"/>
    <col min="7" max="7" width="23.109375" style="2" customWidth="1"/>
    <col min="8" max="10" width="10.6640625" style="2" customWidth="1"/>
    <col min="11" max="16384" width="9" style="2"/>
  </cols>
  <sheetData>
    <row r="1" spans="1:10" ht="15" customHeight="1">
      <c r="A1" s="118" t="s">
        <v>0</v>
      </c>
      <c r="B1" s="118"/>
      <c r="C1" s="118"/>
      <c r="D1" s="118"/>
      <c r="E1" s="118"/>
      <c r="F1" s="87" t="s">
        <v>441</v>
      </c>
      <c r="G1" s="87"/>
      <c r="H1" s="87"/>
      <c r="I1" s="87"/>
      <c r="J1" s="87"/>
    </row>
    <row r="2" spans="1:10" ht="15" customHeight="1">
      <c r="A2" s="4"/>
      <c r="B2" s="4"/>
      <c r="C2" s="5" t="s">
        <v>2</v>
      </c>
      <c r="D2" s="5"/>
      <c r="E2" s="5"/>
      <c r="F2" s="89" t="s">
        <v>454</v>
      </c>
      <c r="G2" s="89"/>
      <c r="H2" s="89"/>
      <c r="I2" s="89"/>
      <c r="J2" s="89"/>
    </row>
    <row r="3" spans="1:10">
      <c r="A3" s="4"/>
      <c r="B3" s="4"/>
      <c r="C3" s="4"/>
      <c r="D3" s="4"/>
      <c r="E3" s="4"/>
      <c r="F3" s="91" t="s">
        <v>439</v>
      </c>
      <c r="G3" s="91"/>
      <c r="H3" s="91"/>
      <c r="I3" s="91"/>
      <c r="J3" s="91"/>
    </row>
    <row r="4" spans="1:10">
      <c r="A4" s="4"/>
      <c r="B4" s="4"/>
      <c r="C4" s="4"/>
      <c r="D4" s="4"/>
      <c r="E4" s="4"/>
      <c r="F4" s="91" t="s">
        <v>440</v>
      </c>
      <c r="G4" s="91"/>
      <c r="H4" s="91"/>
      <c r="I4" s="91"/>
      <c r="J4" s="91"/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>
      <c r="A7" s="93" t="s">
        <v>3</v>
      </c>
      <c r="B7" s="93"/>
      <c r="C7" s="93"/>
      <c r="D7" s="93"/>
      <c r="E7" s="93"/>
      <c r="F7" s="93"/>
      <c r="G7" s="93"/>
      <c r="H7" s="93"/>
      <c r="I7" s="93"/>
      <c r="J7" s="93"/>
    </row>
    <row r="8" spans="1:10">
      <c r="A8" s="119" t="s">
        <v>434</v>
      </c>
      <c r="B8" s="93"/>
      <c r="C8" s="93"/>
      <c r="D8" s="93"/>
      <c r="E8" s="93"/>
      <c r="F8" s="93"/>
      <c r="G8" s="93"/>
      <c r="H8" s="93"/>
      <c r="I8" s="93"/>
      <c r="J8" s="93"/>
    </row>
    <row r="9" spans="1:10">
      <c r="A9" s="93" t="s">
        <v>190</v>
      </c>
      <c r="B9" s="93"/>
      <c r="C9" s="93"/>
      <c r="D9" s="93"/>
      <c r="E9" s="93"/>
      <c r="F9" s="93"/>
      <c r="G9" s="93"/>
      <c r="H9" s="93"/>
      <c r="I9" s="93"/>
      <c r="J9" s="93"/>
    </row>
    <row r="10" spans="1:10">
      <c r="A10" s="120" t="s">
        <v>2</v>
      </c>
      <c r="B10" s="120"/>
      <c r="C10" s="120"/>
      <c r="D10" s="120"/>
      <c r="E10" s="120"/>
      <c r="F10" s="120"/>
      <c r="G10" s="120"/>
      <c r="H10" s="120"/>
      <c r="I10" s="120"/>
      <c r="J10" s="120"/>
    </row>
    <row r="11" spans="1:10">
      <c r="A11" s="96"/>
      <c r="B11" s="96"/>
      <c r="C11" s="96"/>
      <c r="D11" s="96"/>
      <c r="E11" s="96"/>
      <c r="F11" s="96"/>
      <c r="G11" s="96"/>
      <c r="H11" s="96"/>
      <c r="I11" s="96"/>
      <c r="J11" s="96"/>
    </row>
    <row r="12" spans="1:10" ht="69">
      <c r="A12" s="7" t="s">
        <v>5</v>
      </c>
      <c r="B12" s="121" t="s">
        <v>235</v>
      </c>
      <c r="C12" s="122"/>
      <c r="D12" s="7" t="s">
        <v>236</v>
      </c>
      <c r="E12" s="7" t="s">
        <v>237</v>
      </c>
      <c r="F12" s="7" t="s">
        <v>238</v>
      </c>
      <c r="G12" s="7" t="s">
        <v>239</v>
      </c>
      <c r="H12" s="7" t="s">
        <v>243</v>
      </c>
      <c r="I12" s="7" t="s">
        <v>182</v>
      </c>
      <c r="J12" s="7" t="s">
        <v>244</v>
      </c>
    </row>
    <row r="13" spans="1:10" ht="69">
      <c r="A13" s="8" t="s">
        <v>7</v>
      </c>
      <c r="B13" s="123" t="s">
        <v>397</v>
      </c>
      <c r="C13" s="124"/>
      <c r="D13" s="8" t="s">
        <v>191</v>
      </c>
      <c r="E13" s="8" t="s">
        <v>398</v>
      </c>
      <c r="F13" s="8"/>
      <c r="G13" s="8"/>
      <c r="H13" s="9">
        <v>115000</v>
      </c>
      <c r="I13" s="9">
        <v>115000</v>
      </c>
      <c r="J13" s="9">
        <v>18700</v>
      </c>
    </row>
    <row r="14" spans="1:10">
      <c r="A14" s="125" t="s">
        <v>399</v>
      </c>
      <c r="B14" s="126"/>
      <c r="C14" s="126"/>
      <c r="D14" s="126"/>
      <c r="E14" s="126"/>
      <c r="F14" s="126"/>
      <c r="G14" s="127"/>
      <c r="H14" s="13">
        <f>SUM(H13:H13)</f>
        <v>115000</v>
      </c>
      <c r="I14" s="13">
        <f t="shared" ref="I14:J14" si="0">SUM(I13:I13)</f>
        <v>115000</v>
      </c>
      <c r="J14" s="13">
        <f t="shared" si="0"/>
        <v>18700</v>
      </c>
    </row>
    <row r="15" spans="1:10">
      <c r="A15" s="121" t="s">
        <v>192</v>
      </c>
      <c r="B15" s="128"/>
      <c r="C15" s="128"/>
      <c r="D15" s="128"/>
      <c r="E15" s="128"/>
      <c r="F15" s="128"/>
      <c r="G15" s="122"/>
      <c r="H15" s="14">
        <f>H14</f>
        <v>115000</v>
      </c>
      <c r="I15" s="14">
        <f t="shared" ref="I15:J15" si="1">I14</f>
        <v>115000</v>
      </c>
      <c r="J15" s="14">
        <f t="shared" si="1"/>
        <v>18700</v>
      </c>
    </row>
    <row r="16" spans="1:10" ht="41.4" customHeight="1">
      <c r="A16" s="8" t="s">
        <v>400</v>
      </c>
      <c r="B16" s="123" t="s">
        <v>397</v>
      </c>
      <c r="C16" s="124"/>
      <c r="D16" s="8" t="s">
        <v>146</v>
      </c>
      <c r="E16" s="8" t="s">
        <v>301</v>
      </c>
      <c r="F16" s="8" t="s">
        <v>55</v>
      </c>
      <c r="G16" s="8" t="s">
        <v>56</v>
      </c>
      <c r="H16" s="9">
        <v>5000</v>
      </c>
      <c r="I16" s="9">
        <v>5000</v>
      </c>
      <c r="J16" s="9">
        <v>0</v>
      </c>
    </row>
    <row r="17" spans="1:10" ht="41.4" customHeight="1">
      <c r="A17" s="8" t="s">
        <v>400</v>
      </c>
      <c r="B17" s="123" t="s">
        <v>397</v>
      </c>
      <c r="C17" s="124"/>
      <c r="D17" s="8" t="s">
        <v>146</v>
      </c>
      <c r="E17" s="8" t="s">
        <v>301</v>
      </c>
      <c r="F17" s="8" t="s">
        <v>60</v>
      </c>
      <c r="G17" s="8" t="s">
        <v>354</v>
      </c>
      <c r="H17" s="9">
        <v>1000</v>
      </c>
      <c r="I17" s="9">
        <v>1000</v>
      </c>
      <c r="J17" s="9">
        <v>0</v>
      </c>
    </row>
    <row r="18" spans="1:10" ht="41.4" customHeight="1">
      <c r="A18" s="8" t="s">
        <v>400</v>
      </c>
      <c r="B18" s="123" t="s">
        <v>397</v>
      </c>
      <c r="C18" s="124"/>
      <c r="D18" s="8" t="s">
        <v>146</v>
      </c>
      <c r="E18" s="8" t="s">
        <v>301</v>
      </c>
      <c r="F18" s="8" t="s">
        <v>67</v>
      </c>
      <c r="G18" s="8" t="s">
        <v>331</v>
      </c>
      <c r="H18" s="9">
        <v>4000</v>
      </c>
      <c r="I18" s="9">
        <v>4000</v>
      </c>
      <c r="J18" s="9">
        <v>0</v>
      </c>
    </row>
    <row r="19" spans="1:10" ht="41.4" customHeight="1">
      <c r="A19" s="8" t="s">
        <v>400</v>
      </c>
      <c r="B19" s="123" t="s">
        <v>397</v>
      </c>
      <c r="C19" s="124"/>
      <c r="D19" s="8" t="s">
        <v>146</v>
      </c>
      <c r="E19" s="8" t="s">
        <v>301</v>
      </c>
      <c r="F19" s="8" t="s">
        <v>70</v>
      </c>
      <c r="G19" s="8" t="s">
        <v>71</v>
      </c>
      <c r="H19" s="9">
        <v>20000</v>
      </c>
      <c r="I19" s="9">
        <v>20000</v>
      </c>
      <c r="J19" s="9">
        <v>0</v>
      </c>
    </row>
    <row r="20" spans="1:10" ht="41.4" customHeight="1">
      <c r="A20" s="8" t="s">
        <v>400</v>
      </c>
      <c r="B20" s="123" t="s">
        <v>397</v>
      </c>
      <c r="C20" s="124"/>
      <c r="D20" s="8" t="s">
        <v>146</v>
      </c>
      <c r="E20" s="8" t="s">
        <v>301</v>
      </c>
      <c r="F20" s="8" t="s">
        <v>83</v>
      </c>
      <c r="G20" s="8" t="s">
        <v>342</v>
      </c>
      <c r="H20" s="9">
        <v>85000</v>
      </c>
      <c r="I20" s="9">
        <v>85000</v>
      </c>
      <c r="J20" s="9">
        <v>14246.34</v>
      </c>
    </row>
    <row r="21" spans="1:10">
      <c r="A21" s="125" t="s">
        <v>399</v>
      </c>
      <c r="B21" s="126"/>
      <c r="C21" s="126"/>
      <c r="D21" s="126"/>
      <c r="E21" s="126"/>
      <c r="F21" s="126"/>
      <c r="G21" s="127"/>
      <c r="H21" s="13">
        <f>SUM(H16:H20)</f>
        <v>115000</v>
      </c>
      <c r="I21" s="13">
        <f>SUM(I16:I20)</f>
        <v>115000</v>
      </c>
      <c r="J21" s="13">
        <f>SUM(J16:J20)</f>
        <v>14246.34</v>
      </c>
    </row>
    <row r="22" spans="1:10">
      <c r="A22" s="121" t="s">
        <v>193</v>
      </c>
      <c r="B22" s="128"/>
      <c r="C22" s="128"/>
      <c r="D22" s="128"/>
      <c r="E22" s="128"/>
      <c r="F22" s="128"/>
      <c r="G22" s="122"/>
      <c r="H22" s="14">
        <f>H21</f>
        <v>115000</v>
      </c>
      <c r="I22" s="14">
        <f t="shared" ref="I22:J22" si="2">I21</f>
        <v>115000</v>
      </c>
      <c r="J22" s="14">
        <f t="shared" si="2"/>
        <v>14246.34</v>
      </c>
    </row>
    <row r="23" spans="1:10">
      <c r="A23" s="129" t="s">
        <v>194</v>
      </c>
      <c r="B23" s="129"/>
      <c r="C23" s="129"/>
      <c r="D23" s="129"/>
      <c r="E23" s="129"/>
      <c r="F23" s="129"/>
      <c r="G23" s="129"/>
      <c r="H23" s="29">
        <f>H15-H22</f>
        <v>0</v>
      </c>
      <c r="I23" s="29">
        <f>I15-I22</f>
        <v>0</v>
      </c>
      <c r="J23" s="29">
        <f>J15-J22</f>
        <v>4453.66</v>
      </c>
    </row>
    <row r="24" spans="1:10">
      <c r="A24" s="125" t="s">
        <v>399</v>
      </c>
      <c r="B24" s="126"/>
      <c r="C24" s="126"/>
      <c r="D24" s="126"/>
      <c r="E24" s="126"/>
      <c r="F24" s="126"/>
      <c r="G24" s="127"/>
      <c r="H24" s="32">
        <f>H14-H21</f>
        <v>0</v>
      </c>
      <c r="I24" s="32">
        <f>I14-I21</f>
        <v>0</v>
      </c>
      <c r="J24" s="32">
        <f>J14-J21</f>
        <v>4453.66</v>
      </c>
    </row>
    <row r="25" spans="1:10">
      <c r="A25" s="64"/>
      <c r="B25" s="64"/>
      <c r="C25" s="64"/>
      <c r="D25" s="64"/>
      <c r="E25" s="64"/>
      <c r="F25" s="64"/>
      <c r="G25" s="64"/>
      <c r="H25" s="65"/>
      <c r="I25" s="65"/>
      <c r="J25" s="65"/>
    </row>
    <row r="26" spans="1:10">
      <c r="A26" s="64"/>
      <c r="B26" s="64"/>
      <c r="C26" s="64"/>
      <c r="D26" s="64"/>
      <c r="E26" s="64"/>
      <c r="F26" s="64"/>
      <c r="G26" s="64"/>
      <c r="H26" s="65"/>
      <c r="I26" s="65"/>
      <c r="J26" s="65"/>
    </row>
    <row r="27" spans="1:10">
      <c r="A27" s="21"/>
      <c r="B27" s="21"/>
      <c r="C27" s="21"/>
      <c r="D27" s="21"/>
      <c r="E27" s="21"/>
      <c r="F27" s="21"/>
      <c r="G27" s="21"/>
      <c r="H27" s="33"/>
      <c r="I27" s="33"/>
      <c r="J27" s="33"/>
    </row>
    <row r="28" spans="1:10">
      <c r="A28" s="103"/>
      <c r="B28" s="103"/>
      <c r="C28" s="103"/>
      <c r="D28" s="103"/>
      <c r="E28" s="103"/>
      <c r="F28" s="4"/>
      <c r="G28" s="4"/>
      <c r="H28" s="4"/>
      <c r="I28" s="4"/>
      <c r="J28" s="4"/>
    </row>
    <row r="29" spans="1:10">
      <c r="A29" s="93" t="s">
        <v>178</v>
      </c>
      <c r="B29" s="93"/>
      <c r="C29" s="93"/>
      <c r="D29" s="93"/>
      <c r="E29" s="93"/>
      <c r="F29" s="4"/>
      <c r="G29" s="4"/>
      <c r="H29" s="4"/>
      <c r="I29" s="4"/>
      <c r="J29" s="4"/>
    </row>
    <row r="30" spans="1:10">
      <c r="A30" s="93" t="s">
        <v>233</v>
      </c>
      <c r="B30" s="93"/>
      <c r="C30" s="93"/>
      <c r="D30" s="93"/>
      <c r="E30" s="93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93" t="s">
        <v>455</v>
      </c>
      <c r="H31" s="93"/>
      <c r="I31" s="93"/>
      <c r="J31" s="93"/>
    </row>
    <row r="32" spans="1:10">
      <c r="A32" s="4"/>
      <c r="B32" s="4"/>
      <c r="C32" s="4"/>
      <c r="D32" s="4"/>
      <c r="E32" s="4"/>
      <c r="F32" s="4"/>
      <c r="G32" s="93" t="s">
        <v>179</v>
      </c>
      <c r="H32" s="93"/>
      <c r="I32" s="93"/>
      <c r="J32" s="93"/>
    </row>
    <row r="33" spans="1:10">
      <c r="A33" s="4"/>
      <c r="B33" s="4"/>
      <c r="C33" s="4"/>
      <c r="D33" s="4"/>
      <c r="E33" s="4"/>
      <c r="F33" s="4"/>
      <c r="G33" s="93" t="s">
        <v>232</v>
      </c>
      <c r="H33" s="93"/>
      <c r="I33" s="93"/>
      <c r="J33" s="93"/>
    </row>
  </sheetData>
  <mergeCells count="29">
    <mergeCell ref="G31:J31"/>
    <mergeCell ref="G32:J32"/>
    <mergeCell ref="G33:J33"/>
    <mergeCell ref="A22:G22"/>
    <mergeCell ref="A23:G23"/>
    <mergeCell ref="A24:G24"/>
    <mergeCell ref="A29:E29"/>
    <mergeCell ref="A30:E30"/>
    <mergeCell ref="A28:E28"/>
    <mergeCell ref="B17:C17"/>
    <mergeCell ref="B18:C18"/>
    <mergeCell ref="B19:C19"/>
    <mergeCell ref="B20:C20"/>
    <mergeCell ref="A21:G21"/>
    <mergeCell ref="B12:C12"/>
    <mergeCell ref="B13:C13"/>
    <mergeCell ref="A14:G14"/>
    <mergeCell ref="A15:G15"/>
    <mergeCell ref="B16:C16"/>
    <mergeCell ref="A7:J7"/>
    <mergeCell ref="A8:J8"/>
    <mergeCell ref="A9:J9"/>
    <mergeCell ref="A10:J10"/>
    <mergeCell ref="A11:J11"/>
    <mergeCell ref="A1:E1"/>
    <mergeCell ref="F1:J1"/>
    <mergeCell ref="F2:J2"/>
    <mergeCell ref="F3:J3"/>
    <mergeCell ref="F4:J4"/>
  </mergeCells>
  <pageMargins left="0.43307086614173201" right="0.43307086614173201" top="0.74803149606299202" bottom="0.74803149606299202" header="0.31496062992126" footer="0.31496062992126"/>
  <pageSetup orientation="landscape" r:id="rId1"/>
  <headerFooter>
    <oddFooter>&amp;LF-PS-30-15,ED.I,REV.2&amp;C&amp;P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selection activeCell="H100" sqref="H100"/>
    </sheetView>
  </sheetViews>
  <sheetFormatPr defaultColWidth="9" defaultRowHeight="14.4"/>
  <cols>
    <col min="1" max="1" width="9.6640625" style="2" customWidth="1"/>
    <col min="2" max="2" width="9" style="2"/>
    <col min="3" max="3" width="6.33203125" style="2" customWidth="1"/>
    <col min="4" max="4" width="12" style="2" customWidth="1"/>
    <col min="5" max="5" width="21.88671875" style="2" customWidth="1"/>
    <col min="6" max="6" width="11.33203125" style="2" customWidth="1"/>
    <col min="7" max="7" width="21.88671875" style="2" customWidth="1"/>
    <col min="8" max="9" width="13" style="2" customWidth="1"/>
    <col min="10" max="10" width="13.44140625" style="2" customWidth="1"/>
    <col min="11" max="16384" width="9" style="2"/>
  </cols>
  <sheetData>
    <row r="1" spans="1:10" ht="15" customHeight="1">
      <c r="A1" s="118" t="s">
        <v>0</v>
      </c>
      <c r="B1" s="118"/>
      <c r="C1" s="118"/>
      <c r="D1" s="118"/>
      <c r="E1" s="118"/>
      <c r="F1" s="87" t="s">
        <v>189</v>
      </c>
      <c r="G1" s="87"/>
      <c r="H1" s="87"/>
      <c r="I1" s="87"/>
      <c r="J1" s="87"/>
    </row>
    <row r="2" spans="1:10" ht="15" customHeight="1">
      <c r="A2" s="4"/>
      <c r="B2" s="4"/>
      <c r="C2" s="5" t="s">
        <v>2</v>
      </c>
      <c r="D2" s="5"/>
      <c r="E2" s="5"/>
      <c r="F2" s="89" t="s">
        <v>454</v>
      </c>
      <c r="G2" s="89"/>
      <c r="H2" s="89"/>
      <c r="I2" s="89"/>
      <c r="J2" s="89"/>
    </row>
    <row r="3" spans="1:10">
      <c r="A3" s="4"/>
      <c r="B3" s="4"/>
      <c r="C3" s="5"/>
      <c r="D3" s="5"/>
      <c r="E3" s="5"/>
      <c r="F3" s="91" t="s">
        <v>439</v>
      </c>
      <c r="G3" s="91"/>
      <c r="H3" s="91"/>
      <c r="I3" s="91"/>
      <c r="J3" s="91"/>
    </row>
    <row r="4" spans="1:10">
      <c r="A4" s="4"/>
      <c r="B4" s="4"/>
      <c r="C4" s="5"/>
      <c r="D4" s="5"/>
      <c r="E4" s="5"/>
      <c r="F4" s="91" t="s">
        <v>440</v>
      </c>
      <c r="G4" s="91"/>
      <c r="H4" s="91"/>
      <c r="I4" s="91"/>
      <c r="J4" s="91"/>
    </row>
    <row r="5" spans="1:10">
      <c r="A5" s="4"/>
      <c r="B5" s="4"/>
      <c r="C5" s="5"/>
      <c r="D5" s="5"/>
      <c r="E5" s="5"/>
      <c r="F5" s="5"/>
      <c r="G5" s="3"/>
      <c r="H5" s="3"/>
      <c r="I5" s="3"/>
      <c r="J5" s="3"/>
    </row>
    <row r="6" spans="1:10">
      <c r="A6" s="4"/>
      <c r="B6" s="4"/>
      <c r="C6" s="5"/>
      <c r="D6" s="5"/>
      <c r="E6" s="5"/>
      <c r="F6" s="5"/>
      <c r="G6" s="3"/>
      <c r="H6" s="3"/>
      <c r="I6" s="3"/>
      <c r="J6" s="3"/>
    </row>
    <row r="7" spans="1:10">
      <c r="A7" s="4"/>
      <c r="B7" s="4"/>
      <c r="C7" s="5"/>
      <c r="D7" s="5"/>
      <c r="E7" s="5"/>
      <c r="F7" s="5"/>
      <c r="G7" s="3"/>
      <c r="H7" s="3"/>
      <c r="I7" s="3"/>
      <c r="J7" s="3"/>
    </row>
    <row r="8" spans="1:10">
      <c r="A8" s="93" t="s">
        <v>3</v>
      </c>
      <c r="B8" s="93"/>
      <c r="C8" s="93"/>
      <c r="D8" s="93"/>
      <c r="E8" s="93"/>
      <c r="F8" s="93"/>
      <c r="G8" s="93"/>
      <c r="H8" s="93"/>
      <c r="I8" s="93"/>
      <c r="J8" s="93"/>
    </row>
    <row r="9" spans="1:10">
      <c r="A9" s="132" t="s">
        <v>434</v>
      </c>
      <c r="B9" s="93"/>
      <c r="C9" s="93"/>
      <c r="D9" s="93"/>
      <c r="E9" s="93"/>
      <c r="F9" s="93"/>
      <c r="G9" s="93"/>
      <c r="H9" s="93"/>
      <c r="I9" s="93"/>
      <c r="J9" s="93"/>
    </row>
    <row r="10" spans="1:10">
      <c r="A10" s="93" t="s">
        <v>195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120" t="s">
        <v>2</v>
      </c>
      <c r="B12" s="120"/>
      <c r="C12" s="120"/>
      <c r="D12" s="120"/>
      <c r="E12" s="120"/>
      <c r="F12" s="120"/>
      <c r="G12" s="120"/>
      <c r="H12" s="120"/>
      <c r="I12" s="120"/>
      <c r="J12" s="120"/>
    </row>
    <row r="13" spans="1:10" ht="55.2">
      <c r="A13" s="7" t="s">
        <v>5</v>
      </c>
      <c r="B13" s="121" t="s">
        <v>242</v>
      </c>
      <c r="C13" s="122"/>
      <c r="D13" s="7" t="s">
        <v>236</v>
      </c>
      <c r="E13" s="7" t="s">
        <v>237</v>
      </c>
      <c r="F13" s="7" t="s">
        <v>238</v>
      </c>
      <c r="G13" s="7" t="s">
        <v>239</v>
      </c>
      <c r="H13" s="7" t="s">
        <v>401</v>
      </c>
      <c r="I13" s="7" t="s">
        <v>196</v>
      </c>
      <c r="J13" s="7" t="s">
        <v>245</v>
      </c>
    </row>
    <row r="14" spans="1:10" ht="45" customHeight="1">
      <c r="A14" s="8" t="s">
        <v>7</v>
      </c>
      <c r="B14" s="123" t="s">
        <v>197</v>
      </c>
      <c r="C14" s="124"/>
      <c r="D14" s="8">
        <v>300530</v>
      </c>
      <c r="E14" s="8" t="s">
        <v>254</v>
      </c>
      <c r="F14" s="25"/>
      <c r="G14" s="25"/>
      <c r="H14" s="26">
        <v>0</v>
      </c>
      <c r="I14" s="26">
        <v>0</v>
      </c>
      <c r="J14" s="9">
        <v>0</v>
      </c>
    </row>
    <row r="15" spans="1:10" ht="27.6">
      <c r="A15" s="8" t="s">
        <v>7</v>
      </c>
      <c r="B15" s="123" t="s">
        <v>197</v>
      </c>
      <c r="C15" s="124"/>
      <c r="D15" s="8" t="s">
        <v>198</v>
      </c>
      <c r="E15" s="8" t="s">
        <v>402</v>
      </c>
      <c r="F15" s="8"/>
      <c r="G15" s="8"/>
      <c r="H15" s="26">
        <v>6112620</v>
      </c>
      <c r="I15" s="26">
        <v>6409140</v>
      </c>
      <c r="J15" s="9">
        <v>5727828.5899999999</v>
      </c>
    </row>
    <row r="16" spans="1:10" ht="55.2">
      <c r="A16" s="8" t="s">
        <v>7</v>
      </c>
      <c r="B16" s="123" t="s">
        <v>197</v>
      </c>
      <c r="C16" s="124"/>
      <c r="D16" s="8" t="s">
        <v>199</v>
      </c>
      <c r="E16" s="8" t="s">
        <v>403</v>
      </c>
      <c r="F16" s="8"/>
      <c r="G16" s="8"/>
      <c r="H16" s="26">
        <v>276158550</v>
      </c>
      <c r="I16" s="26">
        <v>276158550</v>
      </c>
      <c r="J16" s="9">
        <v>232666850.34</v>
      </c>
    </row>
    <row r="17" spans="1:10" ht="69">
      <c r="A17" s="16" t="s">
        <v>7</v>
      </c>
      <c r="B17" s="130" t="s">
        <v>197</v>
      </c>
      <c r="C17" s="131"/>
      <c r="D17" s="16" t="s">
        <v>200</v>
      </c>
      <c r="E17" s="16" t="s">
        <v>405</v>
      </c>
      <c r="F17" s="16"/>
      <c r="G17" s="16"/>
      <c r="H17" s="27">
        <v>71742380</v>
      </c>
      <c r="I17" s="27">
        <v>71742380</v>
      </c>
      <c r="J17" s="17">
        <v>59276801.670000002</v>
      </c>
    </row>
    <row r="18" spans="1:10" ht="41.4">
      <c r="A18" s="8" t="s">
        <v>7</v>
      </c>
      <c r="B18" s="123" t="s">
        <v>197</v>
      </c>
      <c r="C18" s="124"/>
      <c r="D18" s="8" t="s">
        <v>201</v>
      </c>
      <c r="E18" s="8" t="s">
        <v>406</v>
      </c>
      <c r="F18" s="8"/>
      <c r="G18" s="8"/>
      <c r="H18" s="26">
        <v>8261250</v>
      </c>
      <c r="I18" s="26">
        <v>8261250</v>
      </c>
      <c r="J18" s="9">
        <v>6540000</v>
      </c>
    </row>
    <row r="19" spans="1:10" ht="27.6">
      <c r="A19" s="8" t="s">
        <v>7</v>
      </c>
      <c r="B19" s="123" t="s">
        <v>197</v>
      </c>
      <c r="C19" s="124"/>
      <c r="D19" s="8">
        <v>335000</v>
      </c>
      <c r="E19" s="8" t="s">
        <v>404</v>
      </c>
      <c r="F19" s="8"/>
      <c r="G19" s="8"/>
      <c r="H19" s="54">
        <v>1329110</v>
      </c>
      <c r="I19" s="54">
        <v>1329110</v>
      </c>
      <c r="J19" s="9">
        <v>1374167</v>
      </c>
    </row>
    <row r="20" spans="1:10" ht="30.75" customHeight="1">
      <c r="A20" s="8" t="s">
        <v>7</v>
      </c>
      <c r="B20" s="123" t="s">
        <v>197</v>
      </c>
      <c r="C20" s="124"/>
      <c r="D20" s="8" t="s">
        <v>202</v>
      </c>
      <c r="E20" s="8" t="s">
        <v>407</v>
      </c>
      <c r="F20" s="8"/>
      <c r="G20" s="8"/>
      <c r="H20" s="26">
        <v>40300</v>
      </c>
      <c r="I20" s="26">
        <v>167930</v>
      </c>
      <c r="J20" s="9">
        <v>167924.28</v>
      </c>
    </row>
    <row r="21" spans="1:10" ht="69">
      <c r="A21" s="8" t="s">
        <v>7</v>
      </c>
      <c r="B21" s="123" t="s">
        <v>197</v>
      </c>
      <c r="C21" s="124"/>
      <c r="D21" s="8">
        <v>370300</v>
      </c>
      <c r="E21" s="8" t="s">
        <v>435</v>
      </c>
      <c r="F21" s="8"/>
      <c r="G21" s="8"/>
      <c r="H21" s="26">
        <v>-24735970</v>
      </c>
      <c r="I21" s="26">
        <v>-25032490</v>
      </c>
      <c r="J21" s="9">
        <v>-4000000</v>
      </c>
    </row>
    <row r="22" spans="1:10" ht="55.2">
      <c r="A22" s="8" t="s">
        <v>7</v>
      </c>
      <c r="B22" s="123" t="s">
        <v>197</v>
      </c>
      <c r="C22" s="124"/>
      <c r="D22" s="8">
        <v>431000</v>
      </c>
      <c r="E22" s="58" t="s">
        <v>442</v>
      </c>
      <c r="F22" s="8"/>
      <c r="G22" s="8"/>
      <c r="H22" s="26">
        <v>1300000</v>
      </c>
      <c r="I22" s="26">
        <v>0</v>
      </c>
      <c r="J22" s="9">
        <v>0</v>
      </c>
    </row>
    <row r="23" spans="1:10" ht="82.8">
      <c r="A23" s="16" t="s">
        <v>7</v>
      </c>
      <c r="B23" s="130" t="s">
        <v>197</v>
      </c>
      <c r="C23" s="131"/>
      <c r="D23" s="16" t="s">
        <v>203</v>
      </c>
      <c r="E23" s="16" t="s">
        <v>408</v>
      </c>
      <c r="F23" s="16"/>
      <c r="G23" s="16"/>
      <c r="H23" s="27">
        <v>223644430</v>
      </c>
      <c r="I23" s="27">
        <v>223644430</v>
      </c>
      <c r="J23" s="17">
        <v>182486727</v>
      </c>
    </row>
    <row r="24" spans="1:10">
      <c r="A24" s="125" t="s">
        <v>399</v>
      </c>
      <c r="B24" s="126"/>
      <c r="C24" s="126"/>
      <c r="D24" s="133"/>
      <c r="E24" s="133"/>
      <c r="F24" s="133"/>
      <c r="G24" s="134"/>
      <c r="H24" s="28">
        <f>SUM(H14:H23)</f>
        <v>563852670</v>
      </c>
      <c r="I24" s="28">
        <f>SUM(I14:I23)</f>
        <v>562680300</v>
      </c>
      <c r="J24" s="13">
        <f>SUM(J14:J23)</f>
        <v>484240298.88</v>
      </c>
    </row>
    <row r="25" spans="1:10" ht="27.6">
      <c r="A25" s="8" t="s">
        <v>7</v>
      </c>
      <c r="B25" s="123" t="s">
        <v>197</v>
      </c>
      <c r="C25" s="124"/>
      <c r="D25" s="8">
        <v>370400</v>
      </c>
      <c r="E25" s="8" t="s">
        <v>269</v>
      </c>
      <c r="F25" s="8"/>
      <c r="G25" s="8"/>
      <c r="H25" s="26">
        <v>24735970</v>
      </c>
      <c r="I25" s="26">
        <v>25032490</v>
      </c>
      <c r="J25" s="9">
        <v>4000000</v>
      </c>
    </row>
    <row r="26" spans="1:10" ht="55.2">
      <c r="A26" s="8" t="s">
        <v>7</v>
      </c>
      <c r="B26" s="123" t="s">
        <v>197</v>
      </c>
      <c r="C26" s="124"/>
      <c r="D26" s="8">
        <v>429304</v>
      </c>
      <c r="E26" s="8" t="s">
        <v>436</v>
      </c>
      <c r="F26" s="8"/>
      <c r="G26" s="8"/>
      <c r="H26" s="26">
        <v>0</v>
      </c>
      <c r="I26" s="26">
        <v>209470</v>
      </c>
      <c r="J26" s="9">
        <v>209463.8</v>
      </c>
    </row>
    <row r="27" spans="1:10" ht="55.2">
      <c r="A27" s="8" t="s">
        <v>7</v>
      </c>
      <c r="B27" s="123" t="s">
        <v>197</v>
      </c>
      <c r="C27" s="124"/>
      <c r="D27" s="8" t="s">
        <v>204</v>
      </c>
      <c r="E27" s="8" t="s">
        <v>409</v>
      </c>
      <c r="F27" s="8"/>
      <c r="G27" s="8"/>
      <c r="H27" s="26">
        <v>10080030</v>
      </c>
      <c r="I27" s="26">
        <v>7286870</v>
      </c>
      <c r="J27" s="9">
        <v>3897447.76</v>
      </c>
    </row>
    <row r="28" spans="1:10" ht="41.4">
      <c r="A28" s="8" t="s">
        <v>7</v>
      </c>
      <c r="B28" s="123" t="s">
        <v>197</v>
      </c>
      <c r="C28" s="124"/>
      <c r="D28" s="8">
        <v>434801</v>
      </c>
      <c r="E28" s="8" t="s">
        <v>281</v>
      </c>
      <c r="F28" s="8"/>
      <c r="G28" s="8"/>
      <c r="H28" s="26">
        <v>0</v>
      </c>
      <c r="I28" s="26">
        <v>1369600</v>
      </c>
      <c r="J28" s="9">
        <v>1369571</v>
      </c>
    </row>
    <row r="29" spans="1:10" ht="82.8">
      <c r="A29" s="16" t="s">
        <v>7</v>
      </c>
      <c r="B29" s="130" t="s">
        <v>197</v>
      </c>
      <c r="C29" s="131"/>
      <c r="D29" s="16" t="s">
        <v>39</v>
      </c>
      <c r="E29" s="16" t="s">
        <v>282</v>
      </c>
      <c r="F29" s="16"/>
      <c r="G29" s="16"/>
      <c r="H29" s="27">
        <v>0</v>
      </c>
      <c r="I29" s="27">
        <v>0</v>
      </c>
      <c r="J29" s="17">
        <v>0</v>
      </c>
    </row>
    <row r="30" spans="1:10">
      <c r="A30" s="125" t="s">
        <v>284</v>
      </c>
      <c r="B30" s="126"/>
      <c r="C30" s="126"/>
      <c r="D30" s="126"/>
      <c r="E30" s="126"/>
      <c r="F30" s="126"/>
      <c r="G30" s="127"/>
      <c r="H30" s="13">
        <f>SUM(H25:H29)</f>
        <v>34816000</v>
      </c>
      <c r="I30" s="13">
        <f t="shared" ref="I30:J30" si="0">SUM(I25:I29)</f>
        <v>33898430</v>
      </c>
      <c r="J30" s="13">
        <f t="shared" si="0"/>
        <v>9476482.5599999987</v>
      </c>
    </row>
    <row r="31" spans="1:10">
      <c r="A31" s="121" t="s">
        <v>205</v>
      </c>
      <c r="B31" s="128"/>
      <c r="C31" s="128"/>
      <c r="D31" s="128"/>
      <c r="E31" s="128"/>
      <c r="F31" s="128"/>
      <c r="G31" s="122"/>
      <c r="H31" s="14">
        <f>H24+H30</f>
        <v>598668670</v>
      </c>
      <c r="I31" s="14">
        <f>I24+I30</f>
        <v>596578730</v>
      </c>
      <c r="J31" s="14">
        <f>J24+J30</f>
        <v>493716781.44</v>
      </c>
    </row>
    <row r="32" spans="1:10">
      <c r="A32" s="8" t="s">
        <v>400</v>
      </c>
      <c r="B32" s="123" t="s">
        <v>197</v>
      </c>
      <c r="C32" s="124"/>
      <c r="D32" s="8" t="s">
        <v>117</v>
      </c>
      <c r="E32" s="8" t="s">
        <v>118</v>
      </c>
      <c r="F32" s="8" t="s">
        <v>47</v>
      </c>
      <c r="G32" s="8" t="s">
        <v>317</v>
      </c>
      <c r="H32" s="9">
        <v>239468020</v>
      </c>
      <c r="I32" s="9">
        <v>239468020</v>
      </c>
      <c r="J32" s="9">
        <v>205385410.78999999</v>
      </c>
    </row>
    <row r="33" spans="1:10" ht="27.6">
      <c r="A33" s="8" t="s">
        <v>400</v>
      </c>
      <c r="B33" s="123" t="s">
        <v>197</v>
      </c>
      <c r="C33" s="124"/>
      <c r="D33" s="8" t="s">
        <v>117</v>
      </c>
      <c r="E33" s="8" t="s">
        <v>118</v>
      </c>
      <c r="F33" s="8" t="s">
        <v>141</v>
      </c>
      <c r="G33" s="8" t="s">
        <v>368</v>
      </c>
      <c r="H33" s="9">
        <v>51172860</v>
      </c>
      <c r="I33" s="9">
        <v>51172860</v>
      </c>
      <c r="J33" s="9">
        <v>42687028</v>
      </c>
    </row>
    <row r="34" spans="1:10">
      <c r="A34" s="8" t="s">
        <v>400</v>
      </c>
      <c r="B34" s="123" t="s">
        <v>197</v>
      </c>
      <c r="C34" s="124"/>
      <c r="D34" s="8" t="s">
        <v>117</v>
      </c>
      <c r="E34" s="8" t="s">
        <v>118</v>
      </c>
      <c r="F34" s="8" t="s">
        <v>142</v>
      </c>
      <c r="G34" s="8" t="s">
        <v>139</v>
      </c>
      <c r="H34" s="9">
        <v>36014600</v>
      </c>
      <c r="I34" s="9">
        <v>36014600</v>
      </c>
      <c r="J34" s="9">
        <v>29621034</v>
      </c>
    </row>
    <row r="35" spans="1:10" ht="27.6">
      <c r="A35" s="8" t="s">
        <v>400</v>
      </c>
      <c r="B35" s="123" t="s">
        <v>197</v>
      </c>
      <c r="C35" s="124"/>
      <c r="D35" s="8" t="s">
        <v>117</v>
      </c>
      <c r="E35" s="8" t="s">
        <v>118</v>
      </c>
      <c r="F35" s="8" t="s">
        <v>206</v>
      </c>
      <c r="G35" s="8" t="s">
        <v>207</v>
      </c>
      <c r="H35" s="9">
        <v>385190</v>
      </c>
      <c r="I35" s="9">
        <v>385190</v>
      </c>
      <c r="J35" s="9">
        <v>312288</v>
      </c>
    </row>
    <row r="36" spans="1:10">
      <c r="A36" s="8" t="s">
        <v>400</v>
      </c>
      <c r="B36" s="123" t="s">
        <v>197</v>
      </c>
      <c r="C36" s="124"/>
      <c r="D36" s="8" t="s">
        <v>117</v>
      </c>
      <c r="E36" s="8" t="s">
        <v>118</v>
      </c>
      <c r="F36" s="8" t="s">
        <v>208</v>
      </c>
      <c r="G36" s="8" t="s">
        <v>410</v>
      </c>
      <c r="H36" s="9">
        <v>16291750</v>
      </c>
      <c r="I36" s="9">
        <v>16291750</v>
      </c>
      <c r="J36" s="9">
        <v>13335686</v>
      </c>
    </row>
    <row r="37" spans="1:10">
      <c r="A37" s="8" t="s">
        <v>400</v>
      </c>
      <c r="B37" s="123" t="s">
        <v>197</v>
      </c>
      <c r="C37" s="124"/>
      <c r="D37" s="8" t="s">
        <v>117</v>
      </c>
      <c r="E37" s="8" t="s">
        <v>118</v>
      </c>
      <c r="F37" s="8" t="s">
        <v>209</v>
      </c>
      <c r="G37" s="8" t="s">
        <v>411</v>
      </c>
      <c r="H37" s="9">
        <v>7642360</v>
      </c>
      <c r="I37" s="9">
        <v>7642360</v>
      </c>
      <c r="J37" s="9">
        <v>6009724</v>
      </c>
    </row>
    <row r="38" spans="1:10" ht="27.6">
      <c r="A38" s="8" t="s">
        <v>400</v>
      </c>
      <c r="B38" s="123" t="s">
        <v>197</v>
      </c>
      <c r="C38" s="124"/>
      <c r="D38" s="8" t="s">
        <v>117</v>
      </c>
      <c r="E38" s="8" t="s">
        <v>118</v>
      </c>
      <c r="F38" s="8" t="s">
        <v>51</v>
      </c>
      <c r="G38" s="8" t="s">
        <v>321</v>
      </c>
      <c r="H38" s="9">
        <v>4453290</v>
      </c>
      <c r="I38" s="9">
        <v>4103290</v>
      </c>
      <c r="J38" s="9">
        <v>1400692</v>
      </c>
    </row>
    <row r="39" spans="1:10">
      <c r="A39" s="8" t="s">
        <v>400</v>
      </c>
      <c r="B39" s="123" t="s">
        <v>197</v>
      </c>
      <c r="C39" s="124"/>
      <c r="D39" s="8" t="s">
        <v>117</v>
      </c>
      <c r="E39" s="8" t="s">
        <v>118</v>
      </c>
      <c r="F39" s="8" t="s">
        <v>52</v>
      </c>
      <c r="G39" s="8" t="s">
        <v>322</v>
      </c>
      <c r="H39" s="9">
        <v>4840990</v>
      </c>
      <c r="I39" s="9">
        <v>4840990</v>
      </c>
      <c r="J39" s="9">
        <v>983520</v>
      </c>
    </row>
    <row r="40" spans="1:10" ht="27.6">
      <c r="A40" s="8" t="s">
        <v>400</v>
      </c>
      <c r="B40" s="123" t="s">
        <v>197</v>
      </c>
      <c r="C40" s="124"/>
      <c r="D40" s="8" t="s">
        <v>117</v>
      </c>
      <c r="E40" s="8" t="s">
        <v>118</v>
      </c>
      <c r="F40" s="8" t="s">
        <v>210</v>
      </c>
      <c r="G40" s="8" t="s">
        <v>412</v>
      </c>
      <c r="H40" s="9">
        <v>1040530</v>
      </c>
      <c r="I40" s="9">
        <v>1040530</v>
      </c>
      <c r="J40" s="9">
        <v>847126</v>
      </c>
    </row>
    <row r="41" spans="1:10" ht="27.6">
      <c r="A41" s="8" t="s">
        <v>400</v>
      </c>
      <c r="B41" s="130" t="s">
        <v>197</v>
      </c>
      <c r="C41" s="131"/>
      <c r="D41" s="16" t="s">
        <v>117</v>
      </c>
      <c r="E41" s="16" t="s">
        <v>118</v>
      </c>
      <c r="F41" s="16" t="s">
        <v>54</v>
      </c>
      <c r="G41" s="16" t="s">
        <v>324</v>
      </c>
      <c r="H41" s="17">
        <v>7874490</v>
      </c>
      <c r="I41" s="17">
        <v>7874490</v>
      </c>
      <c r="J41" s="17">
        <v>6673169</v>
      </c>
    </row>
    <row r="42" spans="1:10">
      <c r="A42" s="8" t="s">
        <v>400</v>
      </c>
      <c r="B42" s="135" t="s">
        <v>197</v>
      </c>
      <c r="C42" s="136"/>
      <c r="D42" s="11" t="s">
        <v>117</v>
      </c>
      <c r="E42" s="11" t="s">
        <v>118</v>
      </c>
      <c r="F42" s="11" t="s">
        <v>55</v>
      </c>
      <c r="G42" s="11" t="s">
        <v>56</v>
      </c>
      <c r="H42" s="12">
        <v>530000</v>
      </c>
      <c r="I42" s="12">
        <v>530000</v>
      </c>
      <c r="J42" s="12">
        <v>344061.37</v>
      </c>
    </row>
    <row r="43" spans="1:10" ht="27.6">
      <c r="A43" s="8" t="s">
        <v>400</v>
      </c>
      <c r="B43" s="123" t="s">
        <v>197</v>
      </c>
      <c r="C43" s="124"/>
      <c r="D43" s="8" t="s">
        <v>117</v>
      </c>
      <c r="E43" s="8" t="s">
        <v>118</v>
      </c>
      <c r="F43" s="8" t="s">
        <v>57</v>
      </c>
      <c r="G43" s="8" t="s">
        <v>369</v>
      </c>
      <c r="H43" s="9">
        <v>1896000</v>
      </c>
      <c r="I43" s="9">
        <v>1924400</v>
      </c>
      <c r="J43" s="9">
        <v>1785761.5</v>
      </c>
    </row>
    <row r="44" spans="1:10" ht="27.6">
      <c r="A44" s="8" t="s">
        <v>400</v>
      </c>
      <c r="B44" s="123" t="s">
        <v>197</v>
      </c>
      <c r="C44" s="124"/>
      <c r="D44" s="8" t="s">
        <v>117</v>
      </c>
      <c r="E44" s="8" t="s">
        <v>118</v>
      </c>
      <c r="F44" s="8" t="s">
        <v>58</v>
      </c>
      <c r="G44" s="8" t="s">
        <v>361</v>
      </c>
      <c r="H44" s="9">
        <v>11800000</v>
      </c>
      <c r="I44" s="9">
        <v>11800000</v>
      </c>
      <c r="J44" s="9">
        <v>8157885.6299999999</v>
      </c>
    </row>
    <row r="45" spans="1:10">
      <c r="A45" s="8" t="s">
        <v>400</v>
      </c>
      <c r="B45" s="123" t="s">
        <v>197</v>
      </c>
      <c r="C45" s="124"/>
      <c r="D45" s="8" t="s">
        <v>117</v>
      </c>
      <c r="E45" s="8" t="s">
        <v>118</v>
      </c>
      <c r="F45" s="8" t="s">
        <v>59</v>
      </c>
      <c r="G45" s="8" t="s">
        <v>327</v>
      </c>
      <c r="H45" s="9">
        <v>3250000</v>
      </c>
      <c r="I45" s="9">
        <v>3250000</v>
      </c>
      <c r="J45" s="9">
        <v>2879552.51</v>
      </c>
    </row>
    <row r="46" spans="1:10" ht="27.6">
      <c r="A46" s="8" t="s">
        <v>400</v>
      </c>
      <c r="B46" s="123" t="s">
        <v>197</v>
      </c>
      <c r="C46" s="124"/>
      <c r="D46" s="8" t="s">
        <v>117</v>
      </c>
      <c r="E46" s="8" t="s">
        <v>118</v>
      </c>
      <c r="F46" s="8" t="s">
        <v>60</v>
      </c>
      <c r="G46" s="8" t="s">
        <v>413</v>
      </c>
      <c r="H46" s="9">
        <v>110000</v>
      </c>
      <c r="I46" s="9">
        <v>110000</v>
      </c>
      <c r="J46" s="9">
        <v>65019.44</v>
      </c>
    </row>
    <row r="47" spans="1:10">
      <c r="A47" s="8" t="s">
        <v>400</v>
      </c>
      <c r="B47" s="123" t="s">
        <v>197</v>
      </c>
      <c r="C47" s="124"/>
      <c r="D47" s="8" t="s">
        <v>117</v>
      </c>
      <c r="E47" s="8" t="s">
        <v>118</v>
      </c>
      <c r="F47" s="8" t="s">
        <v>61</v>
      </c>
      <c r="G47" s="8" t="s">
        <v>62</v>
      </c>
      <c r="H47" s="9">
        <v>5190000</v>
      </c>
      <c r="I47" s="9">
        <v>5190000</v>
      </c>
      <c r="J47" s="9">
        <v>4102676.37</v>
      </c>
    </row>
    <row r="48" spans="1:10">
      <c r="A48" s="8" t="s">
        <v>400</v>
      </c>
      <c r="B48" s="123" t="s">
        <v>197</v>
      </c>
      <c r="C48" s="124"/>
      <c r="D48" s="8" t="s">
        <v>117</v>
      </c>
      <c r="E48" s="8" t="s">
        <v>118</v>
      </c>
      <c r="F48" s="8" t="s">
        <v>63</v>
      </c>
      <c r="G48" s="8" t="s">
        <v>64</v>
      </c>
      <c r="H48" s="9">
        <v>1240000</v>
      </c>
      <c r="I48" s="9">
        <v>1240000</v>
      </c>
      <c r="J48" s="9">
        <v>966667.54</v>
      </c>
    </row>
    <row r="49" spans="1:10" ht="27.6">
      <c r="A49" s="8" t="s">
        <v>400</v>
      </c>
      <c r="B49" s="123" t="s">
        <v>197</v>
      </c>
      <c r="C49" s="124"/>
      <c r="D49" s="8" t="s">
        <v>117</v>
      </c>
      <c r="E49" s="8" t="s">
        <v>118</v>
      </c>
      <c r="F49" s="8" t="s">
        <v>65</v>
      </c>
      <c r="G49" s="8" t="s">
        <v>329</v>
      </c>
      <c r="H49" s="9">
        <v>538000</v>
      </c>
      <c r="I49" s="9">
        <v>538000</v>
      </c>
      <c r="J49" s="9">
        <v>397482.26</v>
      </c>
    </row>
    <row r="50" spans="1:10" ht="41.4">
      <c r="A50" s="8" t="s">
        <v>400</v>
      </c>
      <c r="B50" s="123" t="s">
        <v>197</v>
      </c>
      <c r="C50" s="124"/>
      <c r="D50" s="8" t="s">
        <v>117</v>
      </c>
      <c r="E50" s="8" t="s">
        <v>118</v>
      </c>
      <c r="F50" s="8" t="s">
        <v>66</v>
      </c>
      <c r="G50" s="8" t="s">
        <v>330</v>
      </c>
      <c r="H50" s="9">
        <v>15010000</v>
      </c>
      <c r="I50" s="9">
        <v>14288750</v>
      </c>
      <c r="J50" s="9">
        <v>12770130.210000001</v>
      </c>
    </row>
    <row r="51" spans="1:10" ht="41.4">
      <c r="A51" s="8" t="s">
        <v>400</v>
      </c>
      <c r="B51" s="123" t="s">
        <v>197</v>
      </c>
      <c r="C51" s="124"/>
      <c r="D51" s="8" t="s">
        <v>117</v>
      </c>
      <c r="E51" s="8" t="s">
        <v>118</v>
      </c>
      <c r="F51" s="8" t="s">
        <v>67</v>
      </c>
      <c r="G51" s="8" t="s">
        <v>331</v>
      </c>
      <c r="H51" s="9">
        <v>3717000</v>
      </c>
      <c r="I51" s="9">
        <v>3343850</v>
      </c>
      <c r="J51" s="9">
        <v>3322352.85</v>
      </c>
    </row>
    <row r="52" spans="1:10">
      <c r="A52" s="8" t="s">
        <v>400</v>
      </c>
      <c r="B52" s="123" t="s">
        <v>197</v>
      </c>
      <c r="C52" s="124"/>
      <c r="D52" s="8" t="s">
        <v>117</v>
      </c>
      <c r="E52" s="8" t="s">
        <v>118</v>
      </c>
      <c r="F52" s="8" t="s">
        <v>69</v>
      </c>
      <c r="G52" s="8" t="s">
        <v>332</v>
      </c>
      <c r="H52" s="9">
        <v>5840000</v>
      </c>
      <c r="I52" s="9">
        <v>5527100</v>
      </c>
      <c r="J52" s="9">
        <v>1436962.5</v>
      </c>
    </row>
    <row r="53" spans="1:10">
      <c r="A53" s="8" t="s">
        <v>400</v>
      </c>
      <c r="B53" s="123" t="s">
        <v>197</v>
      </c>
      <c r="C53" s="124"/>
      <c r="D53" s="8" t="s">
        <v>117</v>
      </c>
      <c r="E53" s="8" t="s">
        <v>118</v>
      </c>
      <c r="F53" s="8" t="s">
        <v>108</v>
      </c>
      <c r="G53" s="8" t="s">
        <v>375</v>
      </c>
      <c r="H53" s="9">
        <v>9100000</v>
      </c>
      <c r="I53" s="9">
        <v>9100000</v>
      </c>
      <c r="J53" s="9">
        <v>7024902.2300000004</v>
      </c>
    </row>
    <row r="54" spans="1:10">
      <c r="A54" s="8" t="s">
        <v>400</v>
      </c>
      <c r="B54" s="123" t="s">
        <v>197</v>
      </c>
      <c r="C54" s="124"/>
      <c r="D54" s="8" t="s">
        <v>117</v>
      </c>
      <c r="E54" s="8" t="s">
        <v>118</v>
      </c>
      <c r="F54" s="8" t="s">
        <v>110</v>
      </c>
      <c r="G54" s="8" t="s">
        <v>102</v>
      </c>
      <c r="H54" s="9">
        <v>80000000</v>
      </c>
      <c r="I54" s="9">
        <v>80000000</v>
      </c>
      <c r="J54" s="9">
        <v>63681989.369999997</v>
      </c>
    </row>
    <row r="55" spans="1:10">
      <c r="A55" s="8" t="s">
        <v>400</v>
      </c>
      <c r="B55" s="123" t="s">
        <v>197</v>
      </c>
      <c r="C55" s="124"/>
      <c r="D55" s="8" t="s">
        <v>117</v>
      </c>
      <c r="E55" s="8" t="s">
        <v>118</v>
      </c>
      <c r="F55" s="8" t="s">
        <v>111</v>
      </c>
      <c r="G55" s="8" t="s">
        <v>103</v>
      </c>
      <c r="H55" s="9">
        <v>20000000</v>
      </c>
      <c r="I55" s="9">
        <v>20005440</v>
      </c>
      <c r="J55" s="9">
        <v>16245016.789999999</v>
      </c>
    </row>
    <row r="56" spans="1:10">
      <c r="A56" s="8" t="s">
        <v>400</v>
      </c>
      <c r="B56" s="123" t="s">
        <v>197</v>
      </c>
      <c r="C56" s="124"/>
      <c r="D56" s="8" t="s">
        <v>117</v>
      </c>
      <c r="E56" s="8" t="s">
        <v>118</v>
      </c>
      <c r="F56" s="8" t="s">
        <v>211</v>
      </c>
      <c r="G56" s="8" t="s">
        <v>212</v>
      </c>
      <c r="H56" s="9">
        <v>21000000</v>
      </c>
      <c r="I56" s="9">
        <v>21000000</v>
      </c>
      <c r="J56" s="9">
        <v>13195239.560000001</v>
      </c>
    </row>
    <row r="57" spans="1:10">
      <c r="A57" s="8" t="s">
        <v>400</v>
      </c>
      <c r="B57" s="123" t="s">
        <v>197</v>
      </c>
      <c r="C57" s="124"/>
      <c r="D57" s="8" t="s">
        <v>117</v>
      </c>
      <c r="E57" s="8" t="s">
        <v>118</v>
      </c>
      <c r="F57" s="8" t="s">
        <v>213</v>
      </c>
      <c r="G57" s="8" t="s">
        <v>355</v>
      </c>
      <c r="H57" s="9">
        <v>3000000</v>
      </c>
      <c r="I57" s="9">
        <v>3000000</v>
      </c>
      <c r="J57" s="9">
        <v>2356553.31</v>
      </c>
    </row>
    <row r="58" spans="1:10">
      <c r="A58" s="8" t="s">
        <v>400</v>
      </c>
      <c r="B58" s="123" t="s">
        <v>197</v>
      </c>
      <c r="C58" s="124"/>
      <c r="D58" s="8" t="s">
        <v>117</v>
      </c>
      <c r="E58" s="8" t="s">
        <v>118</v>
      </c>
      <c r="F58" s="8" t="s">
        <v>143</v>
      </c>
      <c r="G58" s="8" t="s">
        <v>376</v>
      </c>
      <c r="H58" s="9">
        <v>490000</v>
      </c>
      <c r="I58" s="9">
        <v>790000</v>
      </c>
      <c r="J58" s="9">
        <v>356786.34</v>
      </c>
    </row>
    <row r="59" spans="1:10" ht="27.6">
      <c r="A59" s="8" t="s">
        <v>400</v>
      </c>
      <c r="B59" s="123" t="s">
        <v>197</v>
      </c>
      <c r="C59" s="124"/>
      <c r="D59" s="8" t="s">
        <v>117</v>
      </c>
      <c r="E59" s="8" t="s">
        <v>118</v>
      </c>
      <c r="F59" s="8" t="s">
        <v>144</v>
      </c>
      <c r="G59" s="8" t="s">
        <v>356</v>
      </c>
      <c r="H59" s="9">
        <v>550000</v>
      </c>
      <c r="I59" s="9">
        <v>550000</v>
      </c>
      <c r="J59" s="9">
        <v>105966.05</v>
      </c>
    </row>
    <row r="60" spans="1:10">
      <c r="A60" s="8" t="s">
        <v>400</v>
      </c>
      <c r="B60" s="123" t="s">
        <v>197</v>
      </c>
      <c r="C60" s="124"/>
      <c r="D60" s="8" t="s">
        <v>117</v>
      </c>
      <c r="E60" s="8" t="s">
        <v>118</v>
      </c>
      <c r="F60" s="8" t="s">
        <v>70</v>
      </c>
      <c r="G60" s="8" t="s">
        <v>71</v>
      </c>
      <c r="H60" s="9">
        <v>2380000</v>
      </c>
      <c r="I60" s="9">
        <v>2832930</v>
      </c>
      <c r="J60" s="9">
        <v>2041171.95</v>
      </c>
    </row>
    <row r="61" spans="1:10" ht="27.6">
      <c r="A61" s="8" t="s">
        <v>400</v>
      </c>
      <c r="B61" s="123" t="s">
        <v>197</v>
      </c>
      <c r="C61" s="124"/>
      <c r="D61" s="8" t="s">
        <v>117</v>
      </c>
      <c r="E61" s="8" t="s">
        <v>118</v>
      </c>
      <c r="F61" s="8" t="s">
        <v>72</v>
      </c>
      <c r="G61" s="8" t="s">
        <v>362</v>
      </c>
      <c r="H61" s="9">
        <v>14000</v>
      </c>
      <c r="I61" s="9">
        <v>14000</v>
      </c>
      <c r="J61" s="9">
        <v>6143.64</v>
      </c>
    </row>
    <row r="62" spans="1:10">
      <c r="A62" s="8" t="s">
        <v>400</v>
      </c>
      <c r="B62" s="130" t="s">
        <v>197</v>
      </c>
      <c r="C62" s="131"/>
      <c r="D62" s="16" t="s">
        <v>117</v>
      </c>
      <c r="E62" s="16" t="s">
        <v>118</v>
      </c>
      <c r="F62" s="16" t="s">
        <v>121</v>
      </c>
      <c r="G62" s="16" t="s">
        <v>122</v>
      </c>
      <c r="H62" s="17">
        <v>1920000</v>
      </c>
      <c r="I62" s="17">
        <v>1920000</v>
      </c>
      <c r="J62" s="17">
        <v>1614598.72</v>
      </c>
    </row>
    <row r="63" spans="1:10" ht="27.6">
      <c r="A63" s="8" t="s">
        <v>400</v>
      </c>
      <c r="B63" s="135" t="s">
        <v>197</v>
      </c>
      <c r="C63" s="136"/>
      <c r="D63" s="11" t="s">
        <v>117</v>
      </c>
      <c r="E63" s="11" t="s">
        <v>118</v>
      </c>
      <c r="F63" s="11" t="s">
        <v>112</v>
      </c>
      <c r="G63" s="11" t="s">
        <v>335</v>
      </c>
      <c r="H63" s="12">
        <v>25000</v>
      </c>
      <c r="I63" s="12">
        <v>25000</v>
      </c>
      <c r="J63" s="12">
        <v>0</v>
      </c>
    </row>
    <row r="64" spans="1:10">
      <c r="A64" s="8" t="s">
        <v>400</v>
      </c>
      <c r="B64" s="135" t="s">
        <v>197</v>
      </c>
      <c r="C64" s="136"/>
      <c r="D64" s="11" t="s">
        <v>117</v>
      </c>
      <c r="E64" s="11" t="s">
        <v>118</v>
      </c>
      <c r="F64" s="11">
        <v>201200</v>
      </c>
      <c r="G64" s="11" t="s">
        <v>336</v>
      </c>
      <c r="H64" s="12">
        <v>100000</v>
      </c>
      <c r="I64" s="12">
        <v>481150</v>
      </c>
      <c r="J64" s="12">
        <v>261130</v>
      </c>
    </row>
    <row r="65" spans="1:10">
      <c r="A65" s="8" t="s">
        <v>400</v>
      </c>
      <c r="B65" s="123" t="s">
        <v>197</v>
      </c>
      <c r="C65" s="124"/>
      <c r="D65" s="8" t="s">
        <v>117</v>
      </c>
      <c r="E65" s="8" t="s">
        <v>118</v>
      </c>
      <c r="F65" s="8" t="s">
        <v>76</v>
      </c>
      <c r="G65" s="8" t="s">
        <v>337</v>
      </c>
      <c r="H65" s="9">
        <v>120000</v>
      </c>
      <c r="I65" s="9">
        <v>296000</v>
      </c>
      <c r="J65" s="9">
        <v>163532.5</v>
      </c>
    </row>
    <row r="66" spans="1:10">
      <c r="A66" s="8" t="s">
        <v>400</v>
      </c>
      <c r="B66" s="123" t="s">
        <v>197</v>
      </c>
      <c r="C66" s="124"/>
      <c r="D66" s="8" t="s">
        <v>117</v>
      </c>
      <c r="E66" s="8" t="s">
        <v>118</v>
      </c>
      <c r="F66" s="8" t="s">
        <v>78</v>
      </c>
      <c r="G66" s="8" t="s">
        <v>338</v>
      </c>
      <c r="H66" s="9">
        <v>170000</v>
      </c>
      <c r="I66" s="9">
        <v>170000</v>
      </c>
      <c r="J66" s="9">
        <v>112545.61</v>
      </c>
    </row>
    <row r="67" spans="1:10" ht="91.5" customHeight="1">
      <c r="A67" s="8" t="s">
        <v>400</v>
      </c>
      <c r="B67" s="123" t="s">
        <v>197</v>
      </c>
      <c r="C67" s="124"/>
      <c r="D67" s="8" t="s">
        <v>117</v>
      </c>
      <c r="E67" s="8" t="s">
        <v>118</v>
      </c>
      <c r="F67" s="8" t="s">
        <v>79</v>
      </c>
      <c r="G67" s="8" t="s">
        <v>339</v>
      </c>
      <c r="H67" s="9">
        <v>1300000</v>
      </c>
      <c r="I67" s="9">
        <v>12000</v>
      </c>
      <c r="J67" s="9">
        <v>11996.8</v>
      </c>
    </row>
    <row r="68" spans="1:10">
      <c r="A68" s="8" t="s">
        <v>400</v>
      </c>
      <c r="B68" s="123" t="s">
        <v>197</v>
      </c>
      <c r="C68" s="124"/>
      <c r="D68" s="8" t="s">
        <v>117</v>
      </c>
      <c r="E68" s="8" t="s">
        <v>118</v>
      </c>
      <c r="F68" s="8" t="s">
        <v>214</v>
      </c>
      <c r="G68" s="8" t="s">
        <v>414</v>
      </c>
      <c r="H68" s="9">
        <v>20000</v>
      </c>
      <c r="I68" s="9">
        <v>20000</v>
      </c>
      <c r="J68" s="9">
        <v>2993.3</v>
      </c>
    </row>
    <row r="69" spans="1:10" ht="27.6">
      <c r="A69" s="8" t="s">
        <v>400</v>
      </c>
      <c r="B69" s="123" t="s">
        <v>197</v>
      </c>
      <c r="C69" s="124"/>
      <c r="D69" s="8" t="s">
        <v>117</v>
      </c>
      <c r="E69" s="8" t="s">
        <v>118</v>
      </c>
      <c r="F69" s="8" t="s">
        <v>123</v>
      </c>
      <c r="G69" s="8" t="s">
        <v>371</v>
      </c>
      <c r="H69" s="9">
        <v>525000</v>
      </c>
      <c r="I69" s="9">
        <v>880000</v>
      </c>
      <c r="J69" s="9">
        <v>463685.9</v>
      </c>
    </row>
    <row r="70" spans="1:10">
      <c r="A70" s="8" t="s">
        <v>400</v>
      </c>
      <c r="B70" s="123" t="s">
        <v>197</v>
      </c>
      <c r="C70" s="124"/>
      <c r="D70" s="8" t="s">
        <v>117</v>
      </c>
      <c r="E70" s="8" t="s">
        <v>118</v>
      </c>
      <c r="F70" s="8" t="s">
        <v>124</v>
      </c>
      <c r="G70" s="8" t="s">
        <v>81</v>
      </c>
      <c r="H70" s="9">
        <v>776000</v>
      </c>
      <c r="I70" s="9">
        <v>776000</v>
      </c>
      <c r="J70" s="9">
        <v>292400.77</v>
      </c>
    </row>
    <row r="71" spans="1:10" ht="27.6">
      <c r="A71" s="8" t="s">
        <v>400</v>
      </c>
      <c r="B71" s="123" t="s">
        <v>197</v>
      </c>
      <c r="C71" s="124"/>
      <c r="D71" s="8" t="s">
        <v>117</v>
      </c>
      <c r="E71" s="8" t="s">
        <v>118</v>
      </c>
      <c r="F71" s="8" t="s">
        <v>83</v>
      </c>
      <c r="G71" s="8" t="s">
        <v>342</v>
      </c>
      <c r="H71" s="9">
        <v>1750000</v>
      </c>
      <c r="I71" s="9">
        <v>1574000</v>
      </c>
      <c r="J71" s="9">
        <v>1210321.3400000001</v>
      </c>
    </row>
    <row r="72" spans="1:10" ht="41.4">
      <c r="A72" s="8" t="s">
        <v>400</v>
      </c>
      <c r="B72" s="123" t="s">
        <v>197</v>
      </c>
      <c r="C72" s="124"/>
      <c r="D72" s="8" t="s">
        <v>117</v>
      </c>
      <c r="E72" s="8" t="s">
        <v>118</v>
      </c>
      <c r="F72" s="8" t="s">
        <v>87</v>
      </c>
      <c r="G72" s="8" t="s">
        <v>343</v>
      </c>
      <c r="H72" s="9">
        <v>2307590</v>
      </c>
      <c r="I72" s="9">
        <v>2657590</v>
      </c>
      <c r="J72" s="9">
        <v>2524080</v>
      </c>
    </row>
    <row r="73" spans="1:10" ht="69">
      <c r="A73" s="8" t="s">
        <v>400</v>
      </c>
      <c r="B73" s="123" t="s">
        <v>197</v>
      </c>
      <c r="C73" s="124"/>
      <c r="D73" s="8" t="s">
        <v>117</v>
      </c>
      <c r="E73" s="8" t="s">
        <v>118</v>
      </c>
      <c r="F73" s="8" t="s">
        <v>88</v>
      </c>
      <c r="G73" s="8" t="s">
        <v>415</v>
      </c>
      <c r="H73" s="9">
        <v>0</v>
      </c>
      <c r="I73" s="9">
        <v>0</v>
      </c>
      <c r="J73" s="9">
        <v>-1194944.18</v>
      </c>
    </row>
    <row r="74" spans="1:10">
      <c r="A74" s="125" t="s">
        <v>399</v>
      </c>
      <c r="B74" s="126"/>
      <c r="C74" s="126"/>
      <c r="D74" s="126"/>
      <c r="E74" s="126"/>
      <c r="F74" s="126"/>
      <c r="G74" s="137"/>
      <c r="H74" s="13">
        <f>SUM(H32:H73)</f>
        <v>563852670</v>
      </c>
      <c r="I74" s="13">
        <f>SUM(I32:I73)</f>
        <v>562680290</v>
      </c>
      <c r="J74" s="13">
        <f>SUM(J32:J73)</f>
        <v>453960339.96999997</v>
      </c>
    </row>
    <row r="75" spans="1:10">
      <c r="A75" s="8" t="s">
        <v>400</v>
      </c>
      <c r="B75" s="123" t="s">
        <v>197</v>
      </c>
      <c r="C75" s="124"/>
      <c r="D75" s="8" t="s">
        <v>117</v>
      </c>
      <c r="E75" s="8" t="s">
        <v>118</v>
      </c>
      <c r="F75" s="8">
        <v>564801</v>
      </c>
      <c r="G75" s="8" t="s">
        <v>388</v>
      </c>
      <c r="H75" s="9">
        <v>0</v>
      </c>
      <c r="I75" s="9">
        <v>241700</v>
      </c>
      <c r="J75" s="9">
        <v>241689</v>
      </c>
    </row>
    <row r="76" spans="1:10" ht="27.6">
      <c r="A76" s="8" t="s">
        <v>400</v>
      </c>
      <c r="B76" s="123" t="s">
        <v>197</v>
      </c>
      <c r="C76" s="124"/>
      <c r="D76" s="8" t="s">
        <v>117</v>
      </c>
      <c r="E76" s="8" t="s">
        <v>118</v>
      </c>
      <c r="F76" s="8">
        <v>564802</v>
      </c>
      <c r="G76" s="8" t="s">
        <v>389</v>
      </c>
      <c r="H76" s="9">
        <v>0</v>
      </c>
      <c r="I76" s="9">
        <v>1369600</v>
      </c>
      <c r="J76" s="9">
        <v>1369571</v>
      </c>
    </row>
    <row r="77" spans="1:10" ht="27.6">
      <c r="A77" s="8" t="s">
        <v>400</v>
      </c>
      <c r="B77" s="123" t="s">
        <v>197</v>
      </c>
      <c r="C77" s="124"/>
      <c r="D77" s="8" t="s">
        <v>117</v>
      </c>
      <c r="E77" s="8" t="s">
        <v>118</v>
      </c>
      <c r="F77" s="8">
        <v>710102</v>
      </c>
      <c r="G77" s="8" t="s">
        <v>381</v>
      </c>
      <c r="H77" s="9">
        <v>28458480</v>
      </c>
      <c r="I77" s="9">
        <v>67086810</v>
      </c>
      <c r="J77" s="9">
        <v>5232422.25</v>
      </c>
    </row>
    <row r="78" spans="1:10" ht="41.4">
      <c r="A78" s="8" t="s">
        <v>400</v>
      </c>
      <c r="B78" s="123" t="s">
        <v>197</v>
      </c>
      <c r="C78" s="124"/>
      <c r="D78" s="8" t="s">
        <v>117</v>
      </c>
      <c r="E78" s="8" t="s">
        <v>118</v>
      </c>
      <c r="F78" s="8">
        <v>710103</v>
      </c>
      <c r="G78" s="8" t="s">
        <v>382</v>
      </c>
      <c r="H78" s="9">
        <v>5428870</v>
      </c>
      <c r="I78" s="9">
        <v>5428870</v>
      </c>
      <c r="J78" s="9">
        <v>260013.38</v>
      </c>
    </row>
    <row r="79" spans="1:10">
      <c r="A79" s="8" t="s">
        <v>400</v>
      </c>
      <c r="B79" s="123" t="s">
        <v>197</v>
      </c>
      <c r="C79" s="124"/>
      <c r="D79" s="8" t="s">
        <v>117</v>
      </c>
      <c r="E79" s="8" t="s">
        <v>118</v>
      </c>
      <c r="F79" s="8">
        <v>710130</v>
      </c>
      <c r="G79" s="8" t="s">
        <v>215</v>
      </c>
      <c r="H79" s="9">
        <v>75000</v>
      </c>
      <c r="I79" s="9">
        <v>75000</v>
      </c>
      <c r="J79" s="9">
        <v>31025.68</v>
      </c>
    </row>
    <row r="80" spans="1:10" ht="27.6">
      <c r="A80" s="8" t="s">
        <v>400</v>
      </c>
      <c r="B80" s="123" t="s">
        <v>197</v>
      </c>
      <c r="C80" s="124"/>
      <c r="D80" s="8" t="s">
        <v>117</v>
      </c>
      <c r="E80" s="8" t="s">
        <v>118</v>
      </c>
      <c r="F80" s="8" t="s">
        <v>168</v>
      </c>
      <c r="G80" s="8" t="s">
        <v>392</v>
      </c>
      <c r="H80" s="9">
        <v>8470000</v>
      </c>
      <c r="I80" s="9">
        <v>19517620</v>
      </c>
      <c r="J80" s="9">
        <v>9046761.1199999992</v>
      </c>
    </row>
    <row r="81" spans="1:10">
      <c r="A81" s="125" t="s">
        <v>284</v>
      </c>
      <c r="B81" s="126"/>
      <c r="C81" s="126"/>
      <c r="D81" s="126"/>
      <c r="E81" s="126"/>
      <c r="F81" s="126"/>
      <c r="G81" s="127"/>
      <c r="H81" s="13">
        <f>SUM(H75:H80)</f>
        <v>42432350</v>
      </c>
      <c r="I81" s="13">
        <f t="shared" ref="I81:J81" si="1">SUM(I75:I80)</f>
        <v>93719600</v>
      </c>
      <c r="J81" s="13">
        <f t="shared" si="1"/>
        <v>16181482.43</v>
      </c>
    </row>
    <row r="82" spans="1:10">
      <c r="A82" s="121" t="s">
        <v>216</v>
      </c>
      <c r="B82" s="128"/>
      <c r="C82" s="128"/>
      <c r="D82" s="128"/>
      <c r="E82" s="128"/>
      <c r="F82" s="128"/>
      <c r="G82" s="122"/>
      <c r="H82" s="14">
        <f>H74+H81</f>
        <v>606285020</v>
      </c>
      <c r="I82" s="14">
        <f>I74+I81</f>
        <v>656399890</v>
      </c>
      <c r="J82" s="14">
        <f>J74+J81</f>
        <v>470141822.39999998</v>
      </c>
    </row>
    <row r="83" spans="1:10">
      <c r="A83" s="129" t="s">
        <v>177</v>
      </c>
      <c r="B83" s="129"/>
      <c r="C83" s="129"/>
      <c r="D83" s="129"/>
      <c r="E83" s="129"/>
      <c r="F83" s="129"/>
      <c r="G83" s="129"/>
      <c r="H83" s="29">
        <f>H31-H82</f>
        <v>-7616350</v>
      </c>
      <c r="I83" s="29">
        <f>I31-I82</f>
        <v>-59821160</v>
      </c>
      <c r="J83" s="29">
        <f>J31-J82</f>
        <v>23574959.040000021</v>
      </c>
    </row>
    <row r="84" spans="1:10">
      <c r="A84" s="125" t="s">
        <v>399</v>
      </c>
      <c r="B84" s="126"/>
      <c r="C84" s="126"/>
      <c r="D84" s="126"/>
      <c r="E84" s="126"/>
      <c r="F84" s="126"/>
      <c r="G84" s="127"/>
      <c r="H84" s="30">
        <f>H24-H74</f>
        <v>0</v>
      </c>
      <c r="I84" s="30">
        <f>I24-I74</f>
        <v>10</v>
      </c>
      <c r="J84" s="30">
        <f>J24-J74</f>
        <v>30279958.910000026</v>
      </c>
    </row>
    <row r="85" spans="1:10">
      <c r="A85" s="125" t="s">
        <v>284</v>
      </c>
      <c r="B85" s="126"/>
      <c r="C85" s="126"/>
      <c r="D85" s="126"/>
      <c r="E85" s="126"/>
      <c r="F85" s="126"/>
      <c r="G85" s="127"/>
      <c r="H85" s="30">
        <f>H30-H81</f>
        <v>-7616350</v>
      </c>
      <c r="I85" s="30">
        <f>I30-I81</f>
        <v>-59821170</v>
      </c>
      <c r="J85" s="30">
        <f>J30-J81</f>
        <v>-6704999.870000001</v>
      </c>
    </row>
    <row r="86" spans="1:10">
      <c r="A86" s="21"/>
      <c r="B86" s="21"/>
      <c r="C86" s="21"/>
      <c r="D86" s="21"/>
      <c r="E86" s="21"/>
      <c r="F86" s="21"/>
      <c r="G86" s="21"/>
      <c r="H86" s="31"/>
      <c r="I86" s="31"/>
      <c r="J86" s="31"/>
    </row>
    <row r="87" spans="1:10">
      <c r="A87" s="21"/>
      <c r="B87" s="21"/>
      <c r="C87" s="21"/>
      <c r="D87" s="21"/>
      <c r="E87" s="21"/>
      <c r="F87" s="21"/>
      <c r="G87" s="21"/>
      <c r="H87" s="31"/>
      <c r="I87" s="31"/>
      <c r="J87" s="31"/>
    </row>
    <row r="88" spans="1:10">
      <c r="A88" s="21"/>
      <c r="B88" s="21"/>
      <c r="C88" s="21"/>
      <c r="D88" s="21"/>
      <c r="E88" s="21"/>
      <c r="F88" s="21"/>
      <c r="G88" s="21"/>
      <c r="H88" s="31"/>
      <c r="I88" s="31"/>
      <c r="J88" s="31"/>
    </row>
    <row r="89" spans="1:10">
      <c r="A89" s="21"/>
      <c r="B89" s="21"/>
      <c r="C89" s="21"/>
      <c r="D89" s="21"/>
      <c r="E89" s="21"/>
      <c r="F89" s="21"/>
      <c r="G89" s="21"/>
      <c r="H89" s="31"/>
      <c r="I89" s="31"/>
      <c r="J89" s="31"/>
    </row>
    <row r="90" spans="1:10">
      <c r="A90" s="103"/>
      <c r="B90" s="103"/>
      <c r="C90" s="103"/>
      <c r="D90" s="103"/>
      <c r="E90" s="103"/>
      <c r="F90" s="66"/>
      <c r="G90" s="66"/>
      <c r="H90" s="67"/>
      <c r="I90" s="67"/>
      <c r="J90" s="67"/>
    </row>
    <row r="91" spans="1:10">
      <c r="A91" s="89" t="s">
        <v>178</v>
      </c>
      <c r="B91" s="89"/>
      <c r="C91" s="89"/>
      <c r="D91" s="89"/>
      <c r="E91" s="89"/>
      <c r="F91" s="68"/>
      <c r="G91" s="68"/>
      <c r="H91" s="68"/>
      <c r="I91" s="68"/>
      <c r="J91" s="68"/>
    </row>
    <row r="92" spans="1:10">
      <c r="A92" s="89" t="s">
        <v>233</v>
      </c>
      <c r="B92" s="89"/>
      <c r="C92" s="89"/>
      <c r="D92" s="89"/>
      <c r="E92" s="89"/>
      <c r="F92" s="68"/>
      <c r="G92" s="89" t="s">
        <v>455</v>
      </c>
      <c r="H92" s="89"/>
      <c r="I92" s="89"/>
      <c r="J92" s="89"/>
    </row>
    <row r="93" spans="1:10">
      <c r="A93" s="68"/>
      <c r="B93" s="68"/>
      <c r="C93" s="68"/>
      <c r="D93" s="68"/>
      <c r="E93" s="68"/>
      <c r="F93" s="68"/>
      <c r="G93" s="89" t="s">
        <v>179</v>
      </c>
      <c r="H93" s="89"/>
      <c r="I93" s="89"/>
      <c r="J93" s="89"/>
    </row>
    <row r="94" spans="1:10">
      <c r="A94" s="68"/>
      <c r="B94" s="68"/>
      <c r="C94" s="68"/>
      <c r="D94" s="68"/>
      <c r="E94" s="68"/>
      <c r="F94" s="68"/>
      <c r="G94" s="89" t="s">
        <v>232</v>
      </c>
      <c r="H94" s="89"/>
      <c r="I94" s="89"/>
      <c r="J94" s="89"/>
    </row>
    <row r="95" spans="1:10">
      <c r="A95" s="4"/>
      <c r="B95" s="4"/>
      <c r="C95" s="4"/>
      <c r="D95" s="4"/>
      <c r="E95" s="4"/>
      <c r="F95" s="4"/>
    </row>
  </sheetData>
  <mergeCells count="88">
    <mergeCell ref="G93:J93"/>
    <mergeCell ref="G94:J94"/>
    <mergeCell ref="A82:G82"/>
    <mergeCell ref="A83:G83"/>
    <mergeCell ref="A84:G84"/>
    <mergeCell ref="A85:G85"/>
    <mergeCell ref="A91:E91"/>
    <mergeCell ref="A90:E90"/>
    <mergeCell ref="B78:C78"/>
    <mergeCell ref="B79:C79"/>
    <mergeCell ref="B80:C80"/>
    <mergeCell ref="A81:G81"/>
    <mergeCell ref="A92:E92"/>
    <mergeCell ref="G92:J92"/>
    <mergeCell ref="B71:C71"/>
    <mergeCell ref="B72:C72"/>
    <mergeCell ref="B73:C73"/>
    <mergeCell ref="A74:G74"/>
    <mergeCell ref="B77:C77"/>
    <mergeCell ref="B75:C75"/>
    <mergeCell ref="B76:C76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A31:G31"/>
    <mergeCell ref="B32:C32"/>
    <mergeCell ref="B33:C33"/>
    <mergeCell ref="B34:C34"/>
    <mergeCell ref="B35:C35"/>
    <mergeCell ref="A24:G24"/>
    <mergeCell ref="B27:C27"/>
    <mergeCell ref="B29:C29"/>
    <mergeCell ref="A30:G30"/>
    <mergeCell ref="B25:C25"/>
    <mergeCell ref="B26:C26"/>
    <mergeCell ref="B28:C28"/>
    <mergeCell ref="B18:C18"/>
    <mergeCell ref="B20:C20"/>
    <mergeCell ref="B19:C19"/>
    <mergeCell ref="B23:C23"/>
    <mergeCell ref="B21:C21"/>
    <mergeCell ref="B22:C22"/>
    <mergeCell ref="B14:C14"/>
    <mergeCell ref="B15:C15"/>
    <mergeCell ref="B16:C16"/>
    <mergeCell ref="B17:C17"/>
    <mergeCell ref="A8:J8"/>
    <mergeCell ref="A9:J9"/>
    <mergeCell ref="A10:J10"/>
    <mergeCell ref="A12:J12"/>
    <mergeCell ref="B13:C13"/>
    <mergeCell ref="A1:E1"/>
    <mergeCell ref="F1:J1"/>
    <mergeCell ref="F2:J2"/>
    <mergeCell ref="F3:J3"/>
    <mergeCell ref="F4:J4"/>
  </mergeCells>
  <pageMargins left="0.31496062992126" right="0.31496062992126" top="0.74803149606299202" bottom="0.74803149606299202" header="0.31496062992126" footer="0.31496062992126"/>
  <pageSetup orientation="landscape" r:id="rId1"/>
  <headerFooter>
    <oddFooter>&amp;LF-PS-30-15,ED.I,REV.2&amp;C&amp;P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9"/>
  <sheetViews>
    <sheetView tabSelected="1" topLeftCell="A267" zoomScale="115" zoomScaleNormal="115" workbookViewId="0">
      <selection activeCell="A277" sqref="A277:G277"/>
    </sheetView>
  </sheetViews>
  <sheetFormatPr defaultColWidth="9" defaultRowHeight="14.4"/>
  <cols>
    <col min="1" max="1" width="9.6640625" style="2" bestFit="1" customWidth="1"/>
    <col min="2" max="2" width="9" style="2"/>
    <col min="3" max="3" width="7.109375" style="2" customWidth="1"/>
    <col min="4" max="4" width="11.21875" style="2" bestFit="1" customWidth="1"/>
    <col min="5" max="5" width="27" style="2" bestFit="1" customWidth="1"/>
    <col min="6" max="6" width="10.5546875" style="2" bestFit="1" customWidth="1"/>
    <col min="7" max="7" width="23.33203125" style="2" bestFit="1" customWidth="1"/>
    <col min="8" max="9" width="10.88671875" style="2" bestFit="1" customWidth="1"/>
    <col min="10" max="10" width="14.21875" style="2" customWidth="1"/>
    <col min="11" max="16384" width="9" style="2"/>
  </cols>
  <sheetData>
    <row r="1" spans="1:10" ht="15" customHeight="1">
      <c r="A1" s="118" t="s">
        <v>0</v>
      </c>
      <c r="B1" s="118"/>
      <c r="C1" s="118"/>
      <c r="D1" s="118"/>
      <c r="E1" s="118"/>
      <c r="F1" s="87" t="s">
        <v>443</v>
      </c>
      <c r="G1" s="87"/>
      <c r="H1" s="87"/>
      <c r="I1" s="87"/>
      <c r="J1" s="87"/>
    </row>
    <row r="2" spans="1:10" ht="15" customHeight="1">
      <c r="A2" s="4"/>
      <c r="B2" s="4"/>
      <c r="C2" s="5" t="s">
        <v>2</v>
      </c>
      <c r="D2" s="5"/>
      <c r="E2" s="5"/>
      <c r="F2" s="89" t="s">
        <v>454</v>
      </c>
      <c r="G2" s="89"/>
      <c r="H2" s="89"/>
      <c r="I2" s="89"/>
      <c r="J2" s="89"/>
    </row>
    <row r="3" spans="1:10">
      <c r="A3" s="4"/>
      <c r="B3" s="4"/>
      <c r="C3" s="5"/>
      <c r="D3" s="5"/>
      <c r="E3" s="5"/>
      <c r="F3" s="91" t="s">
        <v>439</v>
      </c>
      <c r="G3" s="91"/>
      <c r="H3" s="91"/>
      <c r="I3" s="91"/>
      <c r="J3" s="91"/>
    </row>
    <row r="4" spans="1:10">
      <c r="A4" s="4"/>
      <c r="B4" s="4"/>
      <c r="C4" s="5"/>
      <c r="D4" s="5"/>
      <c r="E4" s="5"/>
      <c r="F4" s="91" t="s">
        <v>440</v>
      </c>
      <c r="G4" s="91"/>
      <c r="H4" s="91"/>
      <c r="I4" s="91"/>
      <c r="J4" s="91"/>
    </row>
    <row r="5" spans="1:10">
      <c r="A5" s="4"/>
      <c r="B5" s="4"/>
      <c r="C5" s="5"/>
      <c r="D5" s="5"/>
      <c r="E5" s="5"/>
      <c r="F5" s="5"/>
      <c r="G5" s="3"/>
      <c r="H5" s="3"/>
      <c r="I5" s="3"/>
      <c r="J5" s="3"/>
    </row>
    <row r="6" spans="1:10">
      <c r="A6" s="4"/>
      <c r="B6" s="4"/>
      <c r="C6" s="5"/>
      <c r="D6" s="5"/>
      <c r="E6" s="5"/>
      <c r="F6" s="5"/>
      <c r="G6" s="3"/>
      <c r="H6" s="3"/>
      <c r="I6" s="3"/>
      <c r="J6" s="3"/>
    </row>
    <row r="7" spans="1:10">
      <c r="A7" s="93" t="s">
        <v>3</v>
      </c>
      <c r="B7" s="93"/>
      <c r="C7" s="93"/>
      <c r="D7" s="93"/>
      <c r="E7" s="93"/>
      <c r="F7" s="93"/>
      <c r="G7" s="93"/>
      <c r="H7" s="93"/>
      <c r="I7" s="93"/>
      <c r="J7" s="93"/>
    </row>
    <row r="8" spans="1:10">
      <c r="A8" s="119" t="s">
        <v>434</v>
      </c>
      <c r="B8" s="93"/>
      <c r="C8" s="93"/>
      <c r="D8" s="93"/>
      <c r="E8" s="93"/>
      <c r="F8" s="93"/>
      <c r="G8" s="93"/>
      <c r="H8" s="93"/>
      <c r="I8" s="93"/>
      <c r="J8" s="93"/>
    </row>
    <row r="9" spans="1:10">
      <c r="A9" s="93" t="s">
        <v>217</v>
      </c>
      <c r="B9" s="93"/>
      <c r="C9" s="93"/>
      <c r="D9" s="93"/>
      <c r="E9" s="93"/>
      <c r="F9" s="93"/>
      <c r="G9" s="93"/>
      <c r="H9" s="93"/>
      <c r="I9" s="93"/>
      <c r="J9" s="93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120" t="s">
        <v>2</v>
      </c>
      <c r="B12" s="120"/>
      <c r="C12" s="120"/>
      <c r="D12" s="120"/>
      <c r="E12" s="120"/>
      <c r="F12" s="120"/>
      <c r="G12" s="120"/>
      <c r="H12" s="120"/>
      <c r="I12" s="120"/>
      <c r="J12" s="120"/>
    </row>
    <row r="13" spans="1:10" ht="55.2">
      <c r="A13" s="74" t="s">
        <v>5</v>
      </c>
      <c r="B13" s="138" t="s">
        <v>242</v>
      </c>
      <c r="C13" s="139"/>
      <c r="D13" s="75" t="s">
        <v>236</v>
      </c>
      <c r="E13" s="75" t="s">
        <v>237</v>
      </c>
      <c r="F13" s="75" t="s">
        <v>238</v>
      </c>
      <c r="G13" s="75" t="s">
        <v>239</v>
      </c>
      <c r="H13" s="75" t="s">
        <v>243</v>
      </c>
      <c r="I13" s="74" t="s">
        <v>182</v>
      </c>
      <c r="J13" s="75" t="s">
        <v>245</v>
      </c>
    </row>
    <row r="14" spans="1:10" s="1" customFormat="1" ht="41.4">
      <c r="A14" s="59" t="s">
        <v>7</v>
      </c>
      <c r="B14" s="140" t="s">
        <v>416</v>
      </c>
      <c r="C14" s="140"/>
      <c r="D14" s="59" t="s">
        <v>19</v>
      </c>
      <c r="E14" s="59" t="s">
        <v>254</v>
      </c>
      <c r="F14" s="59"/>
      <c r="G14" s="59"/>
      <c r="H14" s="15">
        <v>0</v>
      </c>
      <c r="I14" s="15">
        <v>0</v>
      </c>
      <c r="J14" s="15">
        <v>0</v>
      </c>
    </row>
    <row r="15" spans="1:10" s="1" customFormat="1" ht="41.4" customHeight="1">
      <c r="A15" s="59" t="s">
        <v>7</v>
      </c>
      <c r="B15" s="140" t="s">
        <v>416</v>
      </c>
      <c r="C15" s="140"/>
      <c r="D15" s="59">
        <v>305000</v>
      </c>
      <c r="E15" s="59" t="s">
        <v>254</v>
      </c>
      <c r="F15" s="59"/>
      <c r="G15" s="59"/>
      <c r="H15" s="15">
        <v>6000</v>
      </c>
      <c r="I15" s="15">
        <v>6000</v>
      </c>
      <c r="J15" s="15">
        <v>0</v>
      </c>
    </row>
    <row r="16" spans="1:10" s="1" customFormat="1" ht="14.4" customHeight="1">
      <c r="A16" s="59" t="s">
        <v>7</v>
      </c>
      <c r="B16" s="140" t="s">
        <v>416</v>
      </c>
      <c r="C16" s="140"/>
      <c r="D16" s="59" t="s">
        <v>198</v>
      </c>
      <c r="E16" s="59" t="s">
        <v>402</v>
      </c>
      <c r="F16" s="59"/>
      <c r="G16" s="59"/>
      <c r="H16" s="15">
        <v>60000</v>
      </c>
      <c r="I16" s="15">
        <v>60000</v>
      </c>
      <c r="J16" s="15">
        <v>162743</v>
      </c>
    </row>
    <row r="17" spans="1:10" s="1" customFormat="1" ht="41.4" customHeight="1">
      <c r="A17" s="59" t="s">
        <v>7</v>
      </c>
      <c r="B17" s="140" t="s">
        <v>416</v>
      </c>
      <c r="C17" s="140"/>
      <c r="D17" s="59">
        <v>331900</v>
      </c>
      <c r="E17" s="59" t="s">
        <v>417</v>
      </c>
      <c r="F17" s="59"/>
      <c r="G17" s="59"/>
      <c r="H17" s="15">
        <v>30000</v>
      </c>
      <c r="I17" s="15">
        <v>30000</v>
      </c>
      <c r="J17" s="15">
        <v>9572</v>
      </c>
    </row>
    <row r="18" spans="1:10" s="1" customFormat="1" ht="27.6" customHeight="1">
      <c r="A18" s="59" t="s">
        <v>7</v>
      </c>
      <c r="B18" s="140" t="s">
        <v>416</v>
      </c>
      <c r="C18" s="140"/>
      <c r="D18" s="59" t="s">
        <v>218</v>
      </c>
      <c r="E18" s="59" t="s">
        <v>418</v>
      </c>
      <c r="F18" s="59"/>
      <c r="G18" s="59"/>
      <c r="H18" s="15">
        <v>451400</v>
      </c>
      <c r="I18" s="15">
        <v>752000</v>
      </c>
      <c r="J18" s="15">
        <v>855767.56</v>
      </c>
    </row>
    <row r="19" spans="1:10" s="1" customFormat="1" ht="27.6" customHeight="1">
      <c r="A19" s="59" t="s">
        <v>7</v>
      </c>
      <c r="B19" s="140" t="s">
        <v>416</v>
      </c>
      <c r="C19" s="140"/>
      <c r="D19" s="59">
        <v>345000</v>
      </c>
      <c r="E19" s="73" t="s">
        <v>444</v>
      </c>
      <c r="F19" s="59"/>
      <c r="G19" s="59"/>
      <c r="H19" s="15">
        <v>176000</v>
      </c>
      <c r="I19" s="15">
        <v>176000</v>
      </c>
      <c r="J19" s="15">
        <v>175412</v>
      </c>
    </row>
    <row r="20" spans="1:10" s="1" customFormat="1" ht="14.4" customHeight="1">
      <c r="A20" s="59" t="s">
        <v>7</v>
      </c>
      <c r="B20" s="140" t="s">
        <v>416</v>
      </c>
      <c r="C20" s="140"/>
      <c r="D20" s="59">
        <v>370100</v>
      </c>
      <c r="E20" s="59" t="s">
        <v>407</v>
      </c>
      <c r="F20" s="59"/>
      <c r="G20" s="59"/>
      <c r="H20" s="15">
        <v>20000</v>
      </c>
      <c r="I20" s="15">
        <v>20000</v>
      </c>
      <c r="J20" s="15">
        <v>15000</v>
      </c>
    </row>
    <row r="21" spans="1:10" s="1" customFormat="1" ht="14.4" customHeight="1">
      <c r="A21" s="59" t="s">
        <v>7</v>
      </c>
      <c r="B21" s="140" t="s">
        <v>416</v>
      </c>
      <c r="C21" s="140"/>
      <c r="D21" s="59">
        <v>375000</v>
      </c>
      <c r="E21" s="59" t="s">
        <v>26</v>
      </c>
      <c r="F21" s="59"/>
      <c r="G21" s="59"/>
      <c r="H21" s="15">
        <v>0</v>
      </c>
      <c r="I21" s="15">
        <v>0</v>
      </c>
      <c r="J21" s="15">
        <v>0</v>
      </c>
    </row>
    <row r="22" spans="1:10" s="1" customFormat="1" ht="55.2">
      <c r="A22" s="59" t="s">
        <v>7</v>
      </c>
      <c r="B22" s="140" t="s">
        <v>416</v>
      </c>
      <c r="C22" s="140"/>
      <c r="D22" s="59">
        <v>370300</v>
      </c>
      <c r="E22" s="73" t="s">
        <v>435</v>
      </c>
      <c r="F22" s="59"/>
      <c r="G22" s="59"/>
      <c r="H22" s="15">
        <v>0</v>
      </c>
      <c r="I22" s="15">
        <v>-7000</v>
      </c>
      <c r="J22" s="15">
        <v>-7000</v>
      </c>
    </row>
    <row r="23" spans="1:10" s="1" customFormat="1" ht="27.6" customHeight="1">
      <c r="A23" s="59" t="s">
        <v>7</v>
      </c>
      <c r="B23" s="140" t="s">
        <v>416</v>
      </c>
      <c r="C23" s="140"/>
      <c r="D23" s="59" t="s">
        <v>219</v>
      </c>
      <c r="E23" s="59" t="s">
        <v>419</v>
      </c>
      <c r="F23" s="59"/>
      <c r="G23" s="59"/>
      <c r="H23" s="15">
        <v>46837750</v>
      </c>
      <c r="I23" s="15">
        <v>43970270</v>
      </c>
      <c r="J23" s="15">
        <v>38244686.670000002</v>
      </c>
    </row>
    <row r="24" spans="1:10" s="1" customFormat="1">
      <c r="A24" s="141" t="s">
        <v>399</v>
      </c>
      <c r="B24" s="141"/>
      <c r="C24" s="141"/>
      <c r="D24" s="141"/>
      <c r="E24" s="141"/>
      <c r="F24" s="141"/>
      <c r="G24" s="141"/>
      <c r="H24" s="10">
        <f>SUM(H14:H23)</f>
        <v>47581150</v>
      </c>
      <c r="I24" s="10">
        <f>SUM(I14:I23)</f>
        <v>45007270</v>
      </c>
      <c r="J24" s="10">
        <f>SUM(J14:J23)</f>
        <v>39456181.230000004</v>
      </c>
    </row>
    <row r="25" spans="1:10" s="1" customFormat="1" ht="27.6">
      <c r="A25" s="59" t="s">
        <v>7</v>
      </c>
      <c r="B25" s="140" t="s">
        <v>416</v>
      </c>
      <c r="C25" s="140"/>
      <c r="D25" s="59">
        <v>370400</v>
      </c>
      <c r="E25" s="73" t="s">
        <v>453</v>
      </c>
      <c r="F25" s="59"/>
      <c r="G25" s="59"/>
      <c r="H25" s="15">
        <v>0</v>
      </c>
      <c r="I25" s="15">
        <v>7000</v>
      </c>
      <c r="J25" s="15">
        <v>7000</v>
      </c>
    </row>
    <row r="26" spans="1:10" s="1" customFormat="1" ht="27.6" customHeight="1">
      <c r="A26" s="59" t="s">
        <v>7</v>
      </c>
      <c r="B26" s="140" t="s">
        <v>416</v>
      </c>
      <c r="C26" s="140"/>
      <c r="D26" s="59">
        <v>390100</v>
      </c>
      <c r="E26" s="59" t="s">
        <v>420</v>
      </c>
      <c r="F26" s="60"/>
      <c r="G26" s="60"/>
      <c r="H26" s="10">
        <v>0</v>
      </c>
      <c r="I26" s="10">
        <v>0</v>
      </c>
      <c r="J26" s="10">
        <v>0</v>
      </c>
    </row>
    <row r="27" spans="1:10" s="1" customFormat="1" ht="41.4" customHeight="1">
      <c r="A27" s="59" t="s">
        <v>7</v>
      </c>
      <c r="B27" s="140" t="s">
        <v>416</v>
      </c>
      <c r="C27" s="140"/>
      <c r="D27" s="59" t="s">
        <v>220</v>
      </c>
      <c r="E27" s="59" t="s">
        <v>421</v>
      </c>
      <c r="F27" s="59"/>
      <c r="G27" s="59"/>
      <c r="H27" s="15">
        <v>1187500</v>
      </c>
      <c r="I27" s="15">
        <v>744500</v>
      </c>
      <c r="J27" s="15">
        <v>721789.52</v>
      </c>
    </row>
    <row r="28" spans="1:10" s="1" customFormat="1">
      <c r="A28" s="141" t="s">
        <v>284</v>
      </c>
      <c r="B28" s="141"/>
      <c r="C28" s="141"/>
      <c r="D28" s="141"/>
      <c r="E28" s="141"/>
      <c r="F28" s="141"/>
      <c r="G28" s="141"/>
      <c r="H28" s="10">
        <f>SUM(H25:H27)</f>
        <v>1187500</v>
      </c>
      <c r="I28" s="10">
        <f t="shared" ref="I28:J28" si="0">SUM(I25:I27)</f>
        <v>751500</v>
      </c>
      <c r="J28" s="10">
        <f t="shared" si="0"/>
        <v>728789.52</v>
      </c>
    </row>
    <row r="29" spans="1:10" s="1" customFormat="1">
      <c r="A29" s="139" t="s">
        <v>221</v>
      </c>
      <c r="B29" s="139"/>
      <c r="C29" s="139"/>
      <c r="D29" s="139"/>
      <c r="E29" s="139"/>
      <c r="F29" s="139"/>
      <c r="G29" s="139"/>
      <c r="H29" s="20">
        <f>H24+H28</f>
        <v>48768650</v>
      </c>
      <c r="I29" s="20">
        <f>I24+I28</f>
        <v>45758770</v>
      </c>
      <c r="J29" s="20">
        <f>J24+J28</f>
        <v>40184970.750000007</v>
      </c>
    </row>
    <row r="30" spans="1:10" s="1" customFormat="1" ht="27.6" customHeight="1">
      <c r="A30" s="59" t="s">
        <v>400</v>
      </c>
      <c r="B30" s="140" t="s">
        <v>416</v>
      </c>
      <c r="C30" s="140"/>
      <c r="D30" s="59" t="s">
        <v>90</v>
      </c>
      <c r="E30" s="59" t="s">
        <v>308</v>
      </c>
      <c r="F30" s="59" t="s">
        <v>47</v>
      </c>
      <c r="G30" s="59" t="s">
        <v>317</v>
      </c>
      <c r="H30" s="15">
        <v>3667200</v>
      </c>
      <c r="I30" s="15">
        <v>3642600</v>
      </c>
      <c r="J30" s="15">
        <v>3624865</v>
      </c>
    </row>
    <row r="31" spans="1:10" s="1" customFormat="1" ht="27.6" customHeight="1">
      <c r="A31" s="59" t="s">
        <v>400</v>
      </c>
      <c r="B31" s="140" t="s">
        <v>416</v>
      </c>
      <c r="C31" s="140"/>
      <c r="D31" s="59" t="s">
        <v>90</v>
      </c>
      <c r="E31" s="59" t="s">
        <v>308</v>
      </c>
      <c r="F31" s="59" t="s">
        <v>141</v>
      </c>
      <c r="G31" s="59" t="s">
        <v>368</v>
      </c>
      <c r="H31" s="15">
        <v>351300</v>
      </c>
      <c r="I31" s="15">
        <v>226300</v>
      </c>
      <c r="J31" s="15">
        <v>221036</v>
      </c>
    </row>
    <row r="32" spans="1:10" s="1" customFormat="1" ht="27.6" customHeight="1">
      <c r="A32" s="59" t="s">
        <v>400</v>
      </c>
      <c r="B32" s="140" t="s">
        <v>416</v>
      </c>
      <c r="C32" s="140"/>
      <c r="D32" s="59" t="s">
        <v>90</v>
      </c>
      <c r="E32" s="59" t="s">
        <v>308</v>
      </c>
      <c r="F32" s="59">
        <v>100106</v>
      </c>
      <c r="G32" s="59" t="s">
        <v>139</v>
      </c>
      <c r="H32" s="15">
        <v>11550</v>
      </c>
      <c r="I32" s="15">
        <v>11550</v>
      </c>
      <c r="J32" s="15">
        <v>11316</v>
      </c>
    </row>
    <row r="33" spans="1:10" s="1" customFormat="1" ht="27.6" customHeight="1">
      <c r="A33" s="59" t="s">
        <v>400</v>
      </c>
      <c r="B33" s="140" t="s">
        <v>416</v>
      </c>
      <c r="C33" s="140"/>
      <c r="D33" s="59" t="s">
        <v>90</v>
      </c>
      <c r="E33" s="59" t="s">
        <v>308</v>
      </c>
      <c r="F33" s="59" t="s">
        <v>49</v>
      </c>
      <c r="G33" s="59" t="s">
        <v>50</v>
      </c>
      <c r="H33" s="15">
        <v>9500</v>
      </c>
      <c r="I33" s="15">
        <v>1500</v>
      </c>
      <c r="J33" s="15">
        <v>966</v>
      </c>
    </row>
    <row r="34" spans="1:10" s="1" customFormat="1" ht="27.6" customHeight="1">
      <c r="A34" s="59" t="s">
        <v>400</v>
      </c>
      <c r="B34" s="140" t="s">
        <v>416</v>
      </c>
      <c r="C34" s="140"/>
      <c r="D34" s="59" t="s">
        <v>90</v>
      </c>
      <c r="E34" s="59" t="s">
        <v>308</v>
      </c>
      <c r="F34" s="59">
        <v>100117</v>
      </c>
      <c r="G34" s="59" t="s">
        <v>320</v>
      </c>
      <c r="H34" s="15">
        <v>137200</v>
      </c>
      <c r="I34" s="15">
        <v>122200</v>
      </c>
      <c r="J34" s="15">
        <v>117989</v>
      </c>
    </row>
    <row r="35" spans="1:10" s="1" customFormat="1" ht="27.6" customHeight="1">
      <c r="A35" s="59" t="s">
        <v>400</v>
      </c>
      <c r="B35" s="140" t="s">
        <v>416</v>
      </c>
      <c r="C35" s="140"/>
      <c r="D35" s="59" t="s">
        <v>90</v>
      </c>
      <c r="E35" s="59" t="s">
        <v>308</v>
      </c>
      <c r="F35" s="59" t="s">
        <v>52</v>
      </c>
      <c r="G35" s="59" t="s">
        <v>322</v>
      </c>
      <c r="H35" s="15">
        <v>27200</v>
      </c>
      <c r="I35" s="15">
        <v>24800</v>
      </c>
      <c r="J35" s="15">
        <v>24800</v>
      </c>
    </row>
    <row r="36" spans="1:10" s="1" customFormat="1" ht="27.6" customHeight="1">
      <c r="A36" s="59" t="s">
        <v>400</v>
      </c>
      <c r="B36" s="140" t="s">
        <v>416</v>
      </c>
      <c r="C36" s="140"/>
      <c r="D36" s="59" t="s">
        <v>90</v>
      </c>
      <c r="E36" s="59" t="s">
        <v>308</v>
      </c>
      <c r="F36" s="59" t="s">
        <v>54</v>
      </c>
      <c r="G36" s="59" t="s">
        <v>324</v>
      </c>
      <c r="H36" s="15">
        <v>93800</v>
      </c>
      <c r="I36" s="15">
        <v>88800</v>
      </c>
      <c r="J36" s="15">
        <v>87113</v>
      </c>
    </row>
    <row r="37" spans="1:10" s="1" customFormat="1" ht="27.6" customHeight="1">
      <c r="A37" s="59" t="s">
        <v>400</v>
      </c>
      <c r="B37" s="140" t="s">
        <v>416</v>
      </c>
      <c r="C37" s="140"/>
      <c r="D37" s="59" t="s">
        <v>90</v>
      </c>
      <c r="E37" s="59" t="s">
        <v>308</v>
      </c>
      <c r="F37" s="59" t="s">
        <v>55</v>
      </c>
      <c r="G37" s="59" t="s">
        <v>56</v>
      </c>
      <c r="H37" s="15">
        <v>14500</v>
      </c>
      <c r="I37" s="15">
        <v>14500</v>
      </c>
      <c r="J37" s="15">
        <v>9970.32</v>
      </c>
    </row>
    <row r="38" spans="1:10" s="1" customFormat="1" ht="27.6" customHeight="1">
      <c r="A38" s="59" t="s">
        <v>400</v>
      </c>
      <c r="B38" s="140" t="s">
        <v>416</v>
      </c>
      <c r="C38" s="140"/>
      <c r="D38" s="59" t="s">
        <v>90</v>
      </c>
      <c r="E38" s="59" t="s">
        <v>308</v>
      </c>
      <c r="F38" s="59" t="s">
        <v>57</v>
      </c>
      <c r="G38" s="59" t="s">
        <v>325</v>
      </c>
      <c r="H38" s="15">
        <v>2500</v>
      </c>
      <c r="I38" s="15">
        <v>2500</v>
      </c>
      <c r="J38" s="15">
        <v>2214.29</v>
      </c>
    </row>
    <row r="39" spans="1:10" s="1" customFormat="1" ht="27.6" customHeight="1">
      <c r="A39" s="59" t="s">
        <v>400</v>
      </c>
      <c r="B39" s="140" t="s">
        <v>416</v>
      </c>
      <c r="C39" s="140"/>
      <c r="D39" s="59" t="s">
        <v>90</v>
      </c>
      <c r="E39" s="59" t="s">
        <v>308</v>
      </c>
      <c r="F39" s="59" t="s">
        <v>58</v>
      </c>
      <c r="G39" s="59" t="s">
        <v>361</v>
      </c>
      <c r="H39" s="15">
        <v>63000</v>
      </c>
      <c r="I39" s="15">
        <v>63000</v>
      </c>
      <c r="J39" s="15">
        <v>60826.43</v>
      </c>
    </row>
    <row r="40" spans="1:10" s="1" customFormat="1" ht="27.6" customHeight="1">
      <c r="A40" s="59" t="s">
        <v>400</v>
      </c>
      <c r="B40" s="140" t="s">
        <v>416</v>
      </c>
      <c r="C40" s="140"/>
      <c r="D40" s="59" t="s">
        <v>90</v>
      </c>
      <c r="E40" s="59" t="s">
        <v>308</v>
      </c>
      <c r="F40" s="59" t="s">
        <v>59</v>
      </c>
      <c r="G40" s="59" t="s">
        <v>327</v>
      </c>
      <c r="H40" s="15">
        <v>14000</v>
      </c>
      <c r="I40" s="15">
        <v>14000</v>
      </c>
      <c r="J40" s="15">
        <v>12222.31</v>
      </c>
    </row>
    <row r="41" spans="1:10" s="1" customFormat="1" ht="27.6" customHeight="1">
      <c r="A41" s="59" t="s">
        <v>400</v>
      </c>
      <c r="B41" s="140" t="s">
        <v>416</v>
      </c>
      <c r="C41" s="140"/>
      <c r="D41" s="59" t="s">
        <v>90</v>
      </c>
      <c r="E41" s="59" t="s">
        <v>308</v>
      </c>
      <c r="F41" s="59" t="s">
        <v>60</v>
      </c>
      <c r="G41" s="59" t="s">
        <v>328</v>
      </c>
      <c r="H41" s="15">
        <v>9000</v>
      </c>
      <c r="I41" s="15">
        <v>9000</v>
      </c>
      <c r="J41" s="15">
        <v>5750</v>
      </c>
    </row>
    <row r="42" spans="1:10" s="1" customFormat="1" ht="27.6" customHeight="1">
      <c r="A42" s="59" t="s">
        <v>400</v>
      </c>
      <c r="B42" s="140" t="s">
        <v>416</v>
      </c>
      <c r="C42" s="140"/>
      <c r="D42" s="59" t="s">
        <v>90</v>
      </c>
      <c r="E42" s="59" t="s">
        <v>308</v>
      </c>
      <c r="F42" s="59" t="s">
        <v>61</v>
      </c>
      <c r="G42" s="59" t="s">
        <v>62</v>
      </c>
      <c r="H42" s="15">
        <v>3000</v>
      </c>
      <c r="I42" s="15">
        <v>3000</v>
      </c>
      <c r="J42" s="15">
        <v>0</v>
      </c>
    </row>
    <row r="43" spans="1:10" s="1" customFormat="1" ht="27.6" customHeight="1">
      <c r="A43" s="59" t="s">
        <v>400</v>
      </c>
      <c r="B43" s="140" t="s">
        <v>416</v>
      </c>
      <c r="C43" s="140"/>
      <c r="D43" s="59" t="s">
        <v>90</v>
      </c>
      <c r="E43" s="59" t="s">
        <v>308</v>
      </c>
      <c r="F43" s="59" t="s">
        <v>65</v>
      </c>
      <c r="G43" s="59" t="s">
        <v>329</v>
      </c>
      <c r="H43" s="15">
        <v>21500</v>
      </c>
      <c r="I43" s="15">
        <v>21500</v>
      </c>
      <c r="J43" s="15">
        <v>15285.74</v>
      </c>
    </row>
    <row r="44" spans="1:10" s="1" customFormat="1" ht="41.4" customHeight="1">
      <c r="A44" s="59" t="s">
        <v>400</v>
      </c>
      <c r="B44" s="140" t="s">
        <v>416</v>
      </c>
      <c r="C44" s="140"/>
      <c r="D44" s="59" t="s">
        <v>90</v>
      </c>
      <c r="E44" s="59" t="s">
        <v>308</v>
      </c>
      <c r="F44" s="59" t="s">
        <v>66</v>
      </c>
      <c r="G44" s="59" t="s">
        <v>330</v>
      </c>
      <c r="H44" s="15">
        <v>16500</v>
      </c>
      <c r="I44" s="15">
        <v>16500</v>
      </c>
      <c r="J44" s="15">
        <v>14574.17</v>
      </c>
    </row>
    <row r="45" spans="1:10" s="1" customFormat="1" ht="41.4" customHeight="1">
      <c r="A45" s="59" t="s">
        <v>400</v>
      </c>
      <c r="B45" s="140" t="s">
        <v>416</v>
      </c>
      <c r="C45" s="140"/>
      <c r="D45" s="59" t="s">
        <v>90</v>
      </c>
      <c r="E45" s="59" t="s">
        <v>308</v>
      </c>
      <c r="F45" s="59" t="s">
        <v>67</v>
      </c>
      <c r="G45" s="59" t="s">
        <v>331</v>
      </c>
      <c r="H45" s="15">
        <v>14500</v>
      </c>
      <c r="I45" s="15">
        <v>21100</v>
      </c>
      <c r="J45" s="15">
        <v>15909.77</v>
      </c>
    </row>
    <row r="46" spans="1:10" s="1" customFormat="1" ht="27.6" customHeight="1">
      <c r="A46" s="59" t="s">
        <v>400</v>
      </c>
      <c r="B46" s="140" t="s">
        <v>416</v>
      </c>
      <c r="C46" s="140"/>
      <c r="D46" s="59" t="s">
        <v>90</v>
      </c>
      <c r="E46" s="59" t="s">
        <v>308</v>
      </c>
      <c r="F46" s="59" t="s">
        <v>69</v>
      </c>
      <c r="G46" s="59" t="s">
        <v>332</v>
      </c>
      <c r="H46" s="15">
        <v>3000</v>
      </c>
      <c r="I46" s="15">
        <v>3000</v>
      </c>
      <c r="J46" s="15">
        <v>2996.59</v>
      </c>
    </row>
    <row r="47" spans="1:10" s="1" customFormat="1" ht="27.6" customHeight="1">
      <c r="A47" s="59" t="s">
        <v>400</v>
      </c>
      <c r="B47" s="140" t="s">
        <v>416</v>
      </c>
      <c r="C47" s="140"/>
      <c r="D47" s="59" t="s">
        <v>90</v>
      </c>
      <c r="E47" s="59" t="s">
        <v>308</v>
      </c>
      <c r="F47" s="59" t="s">
        <v>70</v>
      </c>
      <c r="G47" s="59" t="s">
        <v>71</v>
      </c>
      <c r="H47" s="15">
        <v>4000</v>
      </c>
      <c r="I47" s="15">
        <v>700</v>
      </c>
      <c r="J47" s="15">
        <v>670.01</v>
      </c>
    </row>
    <row r="48" spans="1:10" s="1" customFormat="1" ht="27.6" customHeight="1">
      <c r="A48" s="59" t="s">
        <v>400</v>
      </c>
      <c r="B48" s="140" t="s">
        <v>416</v>
      </c>
      <c r="C48" s="140"/>
      <c r="D48" s="59" t="s">
        <v>90</v>
      </c>
      <c r="E48" s="59" t="s">
        <v>308</v>
      </c>
      <c r="F48" s="59" t="s">
        <v>72</v>
      </c>
      <c r="G48" s="59" t="s">
        <v>362</v>
      </c>
      <c r="H48" s="15">
        <v>14500</v>
      </c>
      <c r="I48" s="15">
        <v>14500</v>
      </c>
      <c r="J48" s="15">
        <v>10410</v>
      </c>
    </row>
    <row r="49" spans="1:10" s="1" customFormat="1" ht="27.6" customHeight="1">
      <c r="A49" s="59" t="s">
        <v>400</v>
      </c>
      <c r="B49" s="140" t="s">
        <v>416</v>
      </c>
      <c r="C49" s="140"/>
      <c r="D49" s="59" t="s">
        <v>90</v>
      </c>
      <c r="E49" s="59" t="s">
        <v>308</v>
      </c>
      <c r="F49" s="59" t="s">
        <v>112</v>
      </c>
      <c r="G49" s="59" t="s">
        <v>335</v>
      </c>
      <c r="H49" s="15">
        <v>500</v>
      </c>
      <c r="I49" s="15">
        <v>100</v>
      </c>
      <c r="J49" s="15">
        <v>81.459999999999994</v>
      </c>
    </row>
    <row r="50" spans="1:10" s="1" customFormat="1" ht="27.6" customHeight="1">
      <c r="A50" s="59" t="s">
        <v>400</v>
      </c>
      <c r="B50" s="140" t="s">
        <v>416</v>
      </c>
      <c r="C50" s="140"/>
      <c r="D50" s="59" t="s">
        <v>90</v>
      </c>
      <c r="E50" s="59" t="s">
        <v>308</v>
      </c>
      <c r="F50" s="59">
        <v>201200</v>
      </c>
      <c r="G50" s="59" t="s">
        <v>336</v>
      </c>
      <c r="H50" s="15">
        <v>0</v>
      </c>
      <c r="I50" s="15">
        <v>0</v>
      </c>
      <c r="J50" s="15">
        <v>0</v>
      </c>
    </row>
    <row r="51" spans="1:10" s="1" customFormat="1" ht="27.6" customHeight="1">
      <c r="A51" s="59" t="s">
        <v>400</v>
      </c>
      <c r="B51" s="140" t="s">
        <v>416</v>
      </c>
      <c r="C51" s="140"/>
      <c r="D51" s="59" t="s">
        <v>90</v>
      </c>
      <c r="E51" s="59" t="s">
        <v>308</v>
      </c>
      <c r="F51" s="59" t="s">
        <v>76</v>
      </c>
      <c r="G51" s="59" t="s">
        <v>337</v>
      </c>
      <c r="H51" s="15">
        <v>10500</v>
      </c>
      <c r="I51" s="15">
        <v>3700</v>
      </c>
      <c r="J51" s="15">
        <v>3697</v>
      </c>
    </row>
    <row r="52" spans="1:10" s="1" customFormat="1" ht="27.6" customHeight="1">
      <c r="A52" s="59" t="s">
        <v>400</v>
      </c>
      <c r="B52" s="140" t="s">
        <v>416</v>
      </c>
      <c r="C52" s="140"/>
      <c r="D52" s="59" t="s">
        <v>90</v>
      </c>
      <c r="E52" s="59" t="s">
        <v>308</v>
      </c>
      <c r="F52" s="59" t="s">
        <v>78</v>
      </c>
      <c r="G52" s="59" t="s">
        <v>338</v>
      </c>
      <c r="H52" s="15">
        <v>6000</v>
      </c>
      <c r="I52" s="15">
        <v>6000</v>
      </c>
      <c r="J52" s="15">
        <v>4346.5</v>
      </c>
    </row>
    <row r="53" spans="1:10" s="1" customFormat="1" ht="27.6" customHeight="1">
      <c r="A53" s="59" t="s">
        <v>400</v>
      </c>
      <c r="B53" s="140" t="s">
        <v>416</v>
      </c>
      <c r="C53" s="140"/>
      <c r="D53" s="59" t="s">
        <v>90</v>
      </c>
      <c r="E53" s="59" t="s">
        <v>308</v>
      </c>
      <c r="F53" s="59" t="s">
        <v>123</v>
      </c>
      <c r="G53" s="59" t="s">
        <v>371</v>
      </c>
      <c r="H53" s="15">
        <v>8000</v>
      </c>
      <c r="I53" s="15">
        <v>8000</v>
      </c>
      <c r="J53" s="15">
        <v>7120</v>
      </c>
    </row>
    <row r="54" spans="1:10" s="1" customFormat="1" ht="27.6" customHeight="1">
      <c r="A54" s="59" t="s">
        <v>400</v>
      </c>
      <c r="B54" s="140" t="s">
        <v>416</v>
      </c>
      <c r="C54" s="140"/>
      <c r="D54" s="59" t="s">
        <v>90</v>
      </c>
      <c r="E54" s="59" t="s">
        <v>308</v>
      </c>
      <c r="F54" s="59" t="s">
        <v>83</v>
      </c>
      <c r="G54" s="59" t="s">
        <v>342</v>
      </c>
      <c r="H54" s="15">
        <v>17000</v>
      </c>
      <c r="I54" s="15">
        <v>9900</v>
      </c>
      <c r="J54" s="15">
        <v>2985.24</v>
      </c>
    </row>
    <row r="55" spans="1:10" s="1" customFormat="1" ht="69">
      <c r="A55" s="59" t="s">
        <v>400</v>
      </c>
      <c r="B55" s="140" t="s">
        <v>416</v>
      </c>
      <c r="C55" s="140"/>
      <c r="D55" s="59" t="s">
        <v>90</v>
      </c>
      <c r="E55" s="59" t="s">
        <v>308</v>
      </c>
      <c r="F55" s="59" t="s">
        <v>88</v>
      </c>
      <c r="G55" s="59" t="s">
        <v>344</v>
      </c>
      <c r="H55" s="15">
        <v>0</v>
      </c>
      <c r="I55" s="15">
        <v>-7000</v>
      </c>
      <c r="J55" s="15">
        <v>-61582.92</v>
      </c>
    </row>
    <row r="56" spans="1:10" s="1" customFormat="1">
      <c r="A56" s="142" t="s">
        <v>222</v>
      </c>
      <c r="B56" s="142"/>
      <c r="C56" s="142"/>
      <c r="D56" s="142"/>
      <c r="E56" s="142"/>
      <c r="F56" s="142"/>
      <c r="G56" s="142"/>
      <c r="H56" s="18">
        <f>SUM(H30:H55)</f>
        <v>4519750</v>
      </c>
      <c r="I56" s="18">
        <f>SUM(I30:I55)</f>
        <v>4321750</v>
      </c>
      <c r="J56" s="18">
        <f>SUM(J30:J55)</f>
        <v>4195561.9099999992</v>
      </c>
    </row>
    <row r="57" spans="1:10" s="1" customFormat="1" ht="27.6">
      <c r="A57" s="55" t="s">
        <v>400</v>
      </c>
      <c r="B57" s="143" t="s">
        <v>416</v>
      </c>
      <c r="C57" s="143"/>
      <c r="D57" s="55">
        <v>610500</v>
      </c>
      <c r="E57" s="55" t="s">
        <v>445</v>
      </c>
      <c r="F57" s="55">
        <v>100101</v>
      </c>
      <c r="G57" s="55" t="s">
        <v>317</v>
      </c>
      <c r="H57" s="70">
        <v>1942000</v>
      </c>
      <c r="I57" s="70">
        <v>1942000</v>
      </c>
      <c r="J57" s="70">
        <v>1841830</v>
      </c>
    </row>
    <row r="58" spans="1:10" s="1" customFormat="1" ht="27.6">
      <c r="A58" s="55" t="s">
        <v>400</v>
      </c>
      <c r="B58" s="143" t="s">
        <v>416</v>
      </c>
      <c r="C58" s="143"/>
      <c r="D58" s="55">
        <v>610500</v>
      </c>
      <c r="E58" s="55" t="s">
        <v>445</v>
      </c>
      <c r="F58" s="55">
        <v>100105</v>
      </c>
      <c r="G58" s="55" t="s">
        <v>368</v>
      </c>
      <c r="H58" s="70">
        <v>105000</v>
      </c>
      <c r="I58" s="70">
        <v>105000</v>
      </c>
      <c r="J58" s="70">
        <v>69890</v>
      </c>
    </row>
    <row r="59" spans="1:10" s="1" customFormat="1" ht="27.6">
      <c r="A59" s="55" t="s">
        <v>400</v>
      </c>
      <c r="B59" s="143" t="s">
        <v>416</v>
      </c>
      <c r="C59" s="143"/>
      <c r="D59" s="55">
        <v>610500</v>
      </c>
      <c r="E59" s="55" t="s">
        <v>445</v>
      </c>
      <c r="F59" s="55">
        <v>100113</v>
      </c>
      <c r="G59" s="55" t="s">
        <v>50</v>
      </c>
      <c r="H59" s="70">
        <v>5000</v>
      </c>
      <c r="I59" s="70">
        <v>5000</v>
      </c>
      <c r="J59" s="70">
        <v>3380</v>
      </c>
    </row>
    <row r="60" spans="1:10" s="1" customFormat="1" ht="27.6">
      <c r="A60" s="55" t="s">
        <v>400</v>
      </c>
      <c r="B60" s="143" t="s">
        <v>416</v>
      </c>
      <c r="C60" s="143"/>
      <c r="D60" s="55">
        <v>610500</v>
      </c>
      <c r="E60" s="55" t="s">
        <v>445</v>
      </c>
      <c r="F60" s="55">
        <v>100117</v>
      </c>
      <c r="G60" s="55" t="s">
        <v>411</v>
      </c>
      <c r="H60" s="70">
        <v>81000</v>
      </c>
      <c r="I60" s="70">
        <v>81000</v>
      </c>
      <c r="J60" s="70">
        <v>60354</v>
      </c>
    </row>
    <row r="61" spans="1:10" s="1" customFormat="1" ht="27.6">
      <c r="A61" s="55" t="s">
        <v>400</v>
      </c>
      <c r="B61" s="143" t="s">
        <v>416</v>
      </c>
      <c r="C61" s="143"/>
      <c r="D61" s="55">
        <v>610500</v>
      </c>
      <c r="E61" s="55" t="s">
        <v>445</v>
      </c>
      <c r="F61" s="55">
        <v>100130</v>
      </c>
      <c r="G61" s="55" t="s">
        <v>321</v>
      </c>
      <c r="H61" s="70">
        <v>5000</v>
      </c>
      <c r="I61" s="70">
        <v>5000</v>
      </c>
      <c r="J61" s="70">
        <v>0</v>
      </c>
    </row>
    <row r="62" spans="1:10" s="1" customFormat="1" ht="27.6">
      <c r="A62" s="55" t="s">
        <v>400</v>
      </c>
      <c r="B62" s="143" t="s">
        <v>416</v>
      </c>
      <c r="C62" s="143"/>
      <c r="D62" s="55">
        <v>610500</v>
      </c>
      <c r="E62" s="55" t="s">
        <v>445</v>
      </c>
      <c r="F62" s="55">
        <v>100202</v>
      </c>
      <c r="G62" s="55" t="s">
        <v>446</v>
      </c>
      <c r="H62" s="70">
        <v>98000</v>
      </c>
      <c r="I62" s="70">
        <v>98000</v>
      </c>
      <c r="J62" s="70">
        <v>58225</v>
      </c>
    </row>
    <row r="63" spans="1:10" s="1" customFormat="1" ht="27.6">
      <c r="A63" s="55" t="s">
        <v>400</v>
      </c>
      <c r="B63" s="143" t="s">
        <v>416</v>
      </c>
      <c r="C63" s="143"/>
      <c r="D63" s="55">
        <v>610500</v>
      </c>
      <c r="E63" s="55" t="s">
        <v>445</v>
      </c>
      <c r="F63" s="55">
        <v>100206</v>
      </c>
      <c r="G63" s="55" t="s">
        <v>447</v>
      </c>
      <c r="H63" s="70">
        <v>17000</v>
      </c>
      <c r="I63" s="70">
        <v>17000</v>
      </c>
      <c r="J63" s="70">
        <v>5600</v>
      </c>
    </row>
    <row r="64" spans="1:10" s="1" customFormat="1" ht="27.6">
      <c r="A64" s="55" t="s">
        <v>400</v>
      </c>
      <c r="B64" s="143" t="s">
        <v>416</v>
      </c>
      <c r="C64" s="143"/>
      <c r="D64" s="55">
        <v>610500</v>
      </c>
      <c r="E64" s="55" t="s">
        <v>445</v>
      </c>
      <c r="F64" s="55">
        <v>100307</v>
      </c>
      <c r="G64" s="55" t="s">
        <v>324</v>
      </c>
      <c r="H64" s="70">
        <v>51000</v>
      </c>
      <c r="I64" s="70">
        <v>51000</v>
      </c>
      <c r="J64" s="70">
        <v>44331</v>
      </c>
    </row>
    <row r="65" spans="1:10" s="1" customFormat="1" ht="27.6">
      <c r="A65" s="55" t="s">
        <v>400</v>
      </c>
      <c r="B65" s="143" t="s">
        <v>416</v>
      </c>
      <c r="C65" s="143"/>
      <c r="D65" s="55">
        <v>610500</v>
      </c>
      <c r="E65" s="55" t="s">
        <v>445</v>
      </c>
      <c r="F65" s="55">
        <v>200101</v>
      </c>
      <c r="G65" s="55" t="s">
        <v>56</v>
      </c>
      <c r="H65" s="70">
        <v>2000</v>
      </c>
      <c r="I65" s="70">
        <v>2000</v>
      </c>
      <c r="J65" s="70">
        <v>1584.54</v>
      </c>
    </row>
    <row r="66" spans="1:10" s="1" customFormat="1" ht="27.6">
      <c r="A66" s="55" t="s">
        <v>400</v>
      </c>
      <c r="B66" s="143" t="s">
        <v>416</v>
      </c>
      <c r="C66" s="143"/>
      <c r="D66" s="55">
        <v>610500</v>
      </c>
      <c r="E66" s="55" t="s">
        <v>445</v>
      </c>
      <c r="F66" s="55">
        <v>200102</v>
      </c>
      <c r="G66" s="55" t="s">
        <v>369</v>
      </c>
      <c r="H66" s="70">
        <v>1000</v>
      </c>
      <c r="I66" s="70">
        <v>1000</v>
      </c>
      <c r="J66" s="70">
        <v>747.81</v>
      </c>
    </row>
    <row r="67" spans="1:10" s="1" customFormat="1" ht="27.6">
      <c r="A67" s="55" t="s">
        <v>400</v>
      </c>
      <c r="B67" s="143" t="s">
        <v>416</v>
      </c>
      <c r="C67" s="143"/>
      <c r="D67" s="55">
        <v>610500</v>
      </c>
      <c r="E67" s="55" t="s">
        <v>445</v>
      </c>
      <c r="F67" s="55">
        <v>200103</v>
      </c>
      <c r="G67" s="55" t="s">
        <v>448</v>
      </c>
      <c r="H67" s="70">
        <v>82000</v>
      </c>
      <c r="I67" s="70">
        <v>82000</v>
      </c>
      <c r="J67" s="70">
        <v>33835.61</v>
      </c>
    </row>
    <row r="68" spans="1:10" s="1" customFormat="1" ht="27.6">
      <c r="A68" s="55" t="s">
        <v>400</v>
      </c>
      <c r="B68" s="143" t="s">
        <v>416</v>
      </c>
      <c r="C68" s="143"/>
      <c r="D68" s="55">
        <v>610500</v>
      </c>
      <c r="E68" s="55" t="s">
        <v>445</v>
      </c>
      <c r="F68" s="55">
        <v>200104</v>
      </c>
      <c r="G68" s="55" t="s">
        <v>327</v>
      </c>
      <c r="H68" s="70">
        <v>18000</v>
      </c>
      <c r="I68" s="70">
        <v>18000</v>
      </c>
      <c r="J68" s="70">
        <v>9654.4</v>
      </c>
    </row>
    <row r="69" spans="1:10" s="1" customFormat="1" ht="27.6">
      <c r="A69" s="55" t="s">
        <v>400</v>
      </c>
      <c r="B69" s="143" t="s">
        <v>416</v>
      </c>
      <c r="C69" s="143"/>
      <c r="D69" s="55">
        <v>610500</v>
      </c>
      <c r="E69" s="55" t="s">
        <v>445</v>
      </c>
      <c r="F69" s="55">
        <v>200105</v>
      </c>
      <c r="G69" s="55" t="s">
        <v>354</v>
      </c>
      <c r="H69" s="70">
        <v>44000</v>
      </c>
      <c r="I69" s="70">
        <v>44000</v>
      </c>
      <c r="J69" s="70">
        <v>21637.33</v>
      </c>
    </row>
    <row r="70" spans="1:10" s="1" customFormat="1" ht="27.6">
      <c r="A70" s="55" t="s">
        <v>400</v>
      </c>
      <c r="B70" s="143" t="s">
        <v>416</v>
      </c>
      <c r="C70" s="143"/>
      <c r="D70" s="55">
        <v>610500</v>
      </c>
      <c r="E70" s="55" t="s">
        <v>445</v>
      </c>
      <c r="F70" s="55">
        <v>200106</v>
      </c>
      <c r="G70" s="55" t="s">
        <v>62</v>
      </c>
      <c r="H70" s="70">
        <v>5000</v>
      </c>
      <c r="I70" s="70">
        <v>5000</v>
      </c>
      <c r="J70" s="70">
        <v>0</v>
      </c>
    </row>
    <row r="71" spans="1:10" s="1" customFormat="1" ht="27.6">
      <c r="A71" s="55" t="s">
        <v>400</v>
      </c>
      <c r="B71" s="143" t="s">
        <v>416</v>
      </c>
      <c r="C71" s="143"/>
      <c r="D71" s="55">
        <v>610500</v>
      </c>
      <c r="E71" s="55" t="s">
        <v>445</v>
      </c>
      <c r="F71" s="55">
        <v>200108</v>
      </c>
      <c r="G71" s="55" t="s">
        <v>329</v>
      </c>
      <c r="H71" s="70">
        <v>15000</v>
      </c>
      <c r="I71" s="70">
        <v>15000</v>
      </c>
      <c r="J71" s="70">
        <v>13987.23</v>
      </c>
    </row>
    <row r="72" spans="1:10" s="1" customFormat="1" ht="41.4">
      <c r="A72" s="55" t="s">
        <v>400</v>
      </c>
      <c r="B72" s="143" t="s">
        <v>416</v>
      </c>
      <c r="C72" s="143"/>
      <c r="D72" s="55">
        <v>610500</v>
      </c>
      <c r="E72" s="55" t="s">
        <v>445</v>
      </c>
      <c r="F72" s="55">
        <v>200109</v>
      </c>
      <c r="G72" s="55" t="s">
        <v>330</v>
      </c>
      <c r="H72" s="70">
        <v>190000</v>
      </c>
      <c r="I72" s="70">
        <v>190000</v>
      </c>
      <c r="J72" s="70">
        <v>119042.39</v>
      </c>
    </row>
    <row r="73" spans="1:10" s="1" customFormat="1" ht="41.4">
      <c r="A73" s="55" t="s">
        <v>400</v>
      </c>
      <c r="B73" s="143" t="s">
        <v>416</v>
      </c>
      <c r="C73" s="143"/>
      <c r="D73" s="55">
        <v>610500</v>
      </c>
      <c r="E73" s="55" t="s">
        <v>445</v>
      </c>
      <c r="F73" s="55">
        <v>200130</v>
      </c>
      <c r="G73" s="55" t="s">
        <v>331</v>
      </c>
      <c r="H73" s="70">
        <v>112000</v>
      </c>
      <c r="I73" s="70">
        <v>112000</v>
      </c>
      <c r="J73" s="70">
        <v>89826.46</v>
      </c>
    </row>
    <row r="74" spans="1:10" s="1" customFormat="1" ht="27.6">
      <c r="A74" s="55" t="s">
        <v>400</v>
      </c>
      <c r="B74" s="143" t="s">
        <v>416</v>
      </c>
      <c r="C74" s="143"/>
      <c r="D74" s="55">
        <v>610500</v>
      </c>
      <c r="E74" s="55" t="s">
        <v>445</v>
      </c>
      <c r="F74" s="55">
        <v>200200</v>
      </c>
      <c r="G74" s="55" t="s">
        <v>332</v>
      </c>
      <c r="H74" s="70">
        <v>8000</v>
      </c>
      <c r="I74" s="70">
        <v>8000</v>
      </c>
      <c r="J74" s="70">
        <v>0</v>
      </c>
    </row>
    <row r="75" spans="1:10" s="1" customFormat="1" ht="27.6">
      <c r="A75" s="55" t="s">
        <v>400</v>
      </c>
      <c r="B75" s="143" t="s">
        <v>416</v>
      </c>
      <c r="C75" s="143"/>
      <c r="D75" s="55">
        <v>610500</v>
      </c>
      <c r="E75" s="55" t="s">
        <v>445</v>
      </c>
      <c r="F75" s="55">
        <v>200302</v>
      </c>
      <c r="G75" s="55" t="s">
        <v>424</v>
      </c>
      <c r="H75" s="70">
        <v>8000</v>
      </c>
      <c r="I75" s="70">
        <v>8000</v>
      </c>
      <c r="J75" s="70">
        <v>6871.46</v>
      </c>
    </row>
    <row r="76" spans="1:10" s="1" customFormat="1" ht="27.6">
      <c r="A76" s="55" t="s">
        <v>400</v>
      </c>
      <c r="B76" s="143" t="s">
        <v>416</v>
      </c>
      <c r="C76" s="143"/>
      <c r="D76" s="55">
        <v>610500</v>
      </c>
      <c r="E76" s="55" t="s">
        <v>445</v>
      </c>
      <c r="F76" s="55">
        <v>200401</v>
      </c>
      <c r="G76" s="55" t="s">
        <v>449</v>
      </c>
      <c r="H76" s="70">
        <v>10000</v>
      </c>
      <c r="I76" s="70">
        <v>10000</v>
      </c>
      <c r="J76" s="70">
        <v>6063.08</v>
      </c>
    </row>
    <row r="77" spans="1:10" s="1" customFormat="1" ht="27.6">
      <c r="A77" s="55" t="s">
        <v>400</v>
      </c>
      <c r="B77" s="143" t="s">
        <v>416</v>
      </c>
      <c r="C77" s="143"/>
      <c r="D77" s="55">
        <v>610500</v>
      </c>
      <c r="E77" s="55" t="s">
        <v>445</v>
      </c>
      <c r="F77" s="55">
        <v>200501</v>
      </c>
      <c r="G77" s="55" t="s">
        <v>450</v>
      </c>
      <c r="H77" s="70">
        <v>45000</v>
      </c>
      <c r="I77" s="70">
        <v>45000</v>
      </c>
      <c r="J77" s="70">
        <v>31705.7</v>
      </c>
    </row>
    <row r="78" spans="1:10" s="1" customFormat="1" ht="27.6">
      <c r="A78" s="55" t="s">
        <v>400</v>
      </c>
      <c r="B78" s="143" t="s">
        <v>416</v>
      </c>
      <c r="C78" s="143"/>
      <c r="D78" s="55">
        <v>610500</v>
      </c>
      <c r="E78" s="55" t="s">
        <v>445</v>
      </c>
      <c r="F78" s="55">
        <v>200530</v>
      </c>
      <c r="G78" s="55" t="s">
        <v>71</v>
      </c>
      <c r="H78" s="70">
        <v>53000</v>
      </c>
      <c r="I78" s="70">
        <v>53000</v>
      </c>
      <c r="J78" s="70">
        <v>9532.9599999999991</v>
      </c>
    </row>
    <row r="79" spans="1:10" s="1" customFormat="1" ht="27.6">
      <c r="A79" s="55" t="s">
        <v>400</v>
      </c>
      <c r="B79" s="143" t="s">
        <v>416</v>
      </c>
      <c r="C79" s="143"/>
      <c r="D79" s="55">
        <v>610500</v>
      </c>
      <c r="E79" s="55" t="s">
        <v>445</v>
      </c>
      <c r="F79" s="55">
        <v>200601</v>
      </c>
      <c r="G79" s="55" t="s">
        <v>362</v>
      </c>
      <c r="H79" s="70">
        <v>2000</v>
      </c>
      <c r="I79" s="70">
        <v>2000</v>
      </c>
      <c r="J79" s="70">
        <v>1060</v>
      </c>
    </row>
    <row r="80" spans="1:10" s="1" customFormat="1" ht="27.6">
      <c r="A80" s="55" t="s">
        <v>400</v>
      </c>
      <c r="B80" s="143" t="s">
        <v>416</v>
      </c>
      <c r="C80" s="143"/>
      <c r="D80" s="55">
        <v>610500</v>
      </c>
      <c r="E80" s="55" t="s">
        <v>445</v>
      </c>
      <c r="F80" s="55">
        <v>201100</v>
      </c>
      <c r="G80" s="55" t="s">
        <v>335</v>
      </c>
      <c r="H80" s="70">
        <v>2000</v>
      </c>
      <c r="I80" s="70">
        <v>2000</v>
      </c>
      <c r="J80" s="70">
        <v>0</v>
      </c>
    </row>
    <row r="81" spans="1:10" s="1" customFormat="1" ht="27.6">
      <c r="A81" s="55" t="s">
        <v>400</v>
      </c>
      <c r="B81" s="143" t="s">
        <v>416</v>
      </c>
      <c r="C81" s="143"/>
      <c r="D81" s="55">
        <v>610500</v>
      </c>
      <c r="E81" s="55" t="s">
        <v>445</v>
      </c>
      <c r="F81" s="55">
        <v>201300</v>
      </c>
      <c r="G81" s="55" t="s">
        <v>337</v>
      </c>
      <c r="H81" s="70">
        <v>48000</v>
      </c>
      <c r="I81" s="70">
        <v>48000</v>
      </c>
      <c r="J81" s="70">
        <v>3890</v>
      </c>
    </row>
    <row r="82" spans="1:10" s="1" customFormat="1" ht="27.6">
      <c r="A82" s="55" t="s">
        <v>400</v>
      </c>
      <c r="B82" s="143" t="s">
        <v>416</v>
      </c>
      <c r="C82" s="143"/>
      <c r="D82" s="55">
        <v>610500</v>
      </c>
      <c r="E82" s="55" t="s">
        <v>445</v>
      </c>
      <c r="F82" s="55">
        <v>201400</v>
      </c>
      <c r="G82" s="55" t="s">
        <v>338</v>
      </c>
      <c r="H82" s="70">
        <v>5000</v>
      </c>
      <c r="I82" s="70">
        <v>5000</v>
      </c>
      <c r="J82" s="70">
        <v>2405</v>
      </c>
    </row>
    <row r="83" spans="1:10" s="1" customFormat="1" ht="27.6">
      <c r="A83" s="55" t="s">
        <v>400</v>
      </c>
      <c r="B83" s="143" t="s">
        <v>416</v>
      </c>
      <c r="C83" s="143"/>
      <c r="D83" s="55">
        <v>610500</v>
      </c>
      <c r="E83" s="55" t="s">
        <v>445</v>
      </c>
      <c r="F83" s="55">
        <v>203030</v>
      </c>
      <c r="G83" s="55" t="s">
        <v>342</v>
      </c>
      <c r="H83" s="70">
        <v>15000</v>
      </c>
      <c r="I83" s="70">
        <v>15000</v>
      </c>
      <c r="J83" s="70">
        <v>2000</v>
      </c>
    </row>
    <row r="84" spans="1:10" s="1" customFormat="1" ht="69">
      <c r="A84" s="55" t="s">
        <v>400</v>
      </c>
      <c r="B84" s="143" t="s">
        <v>416</v>
      </c>
      <c r="C84" s="143"/>
      <c r="D84" s="55">
        <v>610500</v>
      </c>
      <c r="E84" s="55" t="s">
        <v>445</v>
      </c>
      <c r="F84" s="59" t="s">
        <v>88</v>
      </c>
      <c r="G84" s="59" t="s">
        <v>344</v>
      </c>
      <c r="H84" s="70">
        <v>0</v>
      </c>
      <c r="I84" s="70">
        <v>0</v>
      </c>
      <c r="J84" s="70">
        <v>-10514</v>
      </c>
    </row>
    <row r="85" spans="1:10" s="1" customFormat="1">
      <c r="A85" s="146" t="s">
        <v>451</v>
      </c>
      <c r="B85" s="146"/>
      <c r="C85" s="146"/>
      <c r="D85" s="146"/>
      <c r="E85" s="146"/>
      <c r="F85" s="146"/>
      <c r="G85" s="146"/>
      <c r="H85" s="70">
        <f>SUM(H57:H84)</f>
        <v>2969000</v>
      </c>
      <c r="I85" s="70">
        <f t="shared" ref="I85:J85" si="1">SUM(I57:I84)</f>
        <v>2969000</v>
      </c>
      <c r="J85" s="70">
        <f t="shared" si="1"/>
        <v>2426939.9700000002</v>
      </c>
    </row>
    <row r="86" spans="1:10" s="1" customFormat="1" ht="29.25" customHeight="1">
      <c r="A86" s="59" t="s">
        <v>400</v>
      </c>
      <c r="B86" s="140" t="s">
        <v>416</v>
      </c>
      <c r="C86" s="140"/>
      <c r="D86" s="59" t="s">
        <v>125</v>
      </c>
      <c r="E86" s="59" t="s">
        <v>126</v>
      </c>
      <c r="F86" s="59" t="s">
        <v>47</v>
      </c>
      <c r="G86" s="59" t="s">
        <v>317</v>
      </c>
      <c r="H86" s="15">
        <v>7702000</v>
      </c>
      <c r="I86" s="15">
        <v>7568000</v>
      </c>
      <c r="J86" s="15">
        <v>7512028</v>
      </c>
    </row>
    <row r="87" spans="1:10" s="1" customFormat="1" ht="27.6" customHeight="1">
      <c r="A87" s="59" t="s">
        <v>400</v>
      </c>
      <c r="B87" s="140" t="s">
        <v>416</v>
      </c>
      <c r="C87" s="140"/>
      <c r="D87" s="59" t="s">
        <v>125</v>
      </c>
      <c r="E87" s="59" t="s">
        <v>126</v>
      </c>
      <c r="F87" s="59" t="s">
        <v>141</v>
      </c>
      <c r="G87" s="59" t="s">
        <v>368</v>
      </c>
      <c r="H87" s="15">
        <v>668000</v>
      </c>
      <c r="I87" s="15">
        <v>525000</v>
      </c>
      <c r="J87" s="15">
        <v>494414</v>
      </c>
    </row>
    <row r="88" spans="1:10" s="1" customFormat="1" ht="33.75" customHeight="1">
      <c r="A88" s="59" t="s">
        <v>400</v>
      </c>
      <c r="B88" s="140" t="s">
        <v>416</v>
      </c>
      <c r="C88" s="140"/>
      <c r="D88" s="59" t="s">
        <v>125</v>
      </c>
      <c r="E88" s="59" t="s">
        <v>126</v>
      </c>
      <c r="F88" s="59" t="s">
        <v>49</v>
      </c>
      <c r="G88" s="59" t="s">
        <v>50</v>
      </c>
      <c r="H88" s="15">
        <v>7000</v>
      </c>
      <c r="I88" s="15">
        <v>4000</v>
      </c>
      <c r="J88" s="15">
        <v>1808</v>
      </c>
    </row>
    <row r="89" spans="1:10" s="1" customFormat="1" ht="31.5" customHeight="1">
      <c r="A89" s="59" t="s">
        <v>400</v>
      </c>
      <c r="B89" s="140" t="s">
        <v>416</v>
      </c>
      <c r="C89" s="140"/>
      <c r="D89" s="59" t="s">
        <v>125</v>
      </c>
      <c r="E89" s="59" t="s">
        <v>126</v>
      </c>
      <c r="F89" s="59">
        <v>100117</v>
      </c>
      <c r="G89" s="59" t="s">
        <v>320</v>
      </c>
      <c r="H89" s="15">
        <v>363000</v>
      </c>
      <c r="I89" s="15">
        <v>353000</v>
      </c>
      <c r="J89" s="15">
        <v>338146</v>
      </c>
    </row>
    <row r="90" spans="1:10" s="1" customFormat="1" ht="31.5" customHeight="1">
      <c r="A90" s="59" t="s">
        <v>400</v>
      </c>
      <c r="B90" s="140" t="s">
        <v>416</v>
      </c>
      <c r="C90" s="140"/>
      <c r="D90" s="59" t="s">
        <v>125</v>
      </c>
      <c r="E90" s="59" t="s">
        <v>126</v>
      </c>
      <c r="F90" s="59">
        <v>100130</v>
      </c>
      <c r="G90" s="59" t="s">
        <v>321</v>
      </c>
      <c r="H90" s="15">
        <v>130000</v>
      </c>
      <c r="I90" s="15">
        <v>108000</v>
      </c>
      <c r="J90" s="15">
        <v>97147</v>
      </c>
    </row>
    <row r="91" spans="1:10" s="1" customFormat="1" ht="34.5" customHeight="1">
      <c r="A91" s="59" t="s">
        <v>400</v>
      </c>
      <c r="B91" s="140" t="s">
        <v>416</v>
      </c>
      <c r="C91" s="140"/>
      <c r="D91" s="59" t="s">
        <v>125</v>
      </c>
      <c r="E91" s="59" t="s">
        <v>126</v>
      </c>
      <c r="F91" s="59" t="s">
        <v>52</v>
      </c>
      <c r="G91" s="59" t="s">
        <v>322</v>
      </c>
      <c r="H91" s="15">
        <v>76000</v>
      </c>
      <c r="I91" s="15">
        <v>37000</v>
      </c>
      <c r="J91" s="15">
        <v>33890</v>
      </c>
    </row>
    <row r="92" spans="1:10" s="1" customFormat="1" ht="32.25" customHeight="1">
      <c r="A92" s="59" t="s">
        <v>400</v>
      </c>
      <c r="B92" s="140" t="s">
        <v>416</v>
      </c>
      <c r="C92" s="140"/>
      <c r="D92" s="59" t="s">
        <v>125</v>
      </c>
      <c r="E92" s="59" t="s">
        <v>126</v>
      </c>
      <c r="F92" s="59" t="s">
        <v>54</v>
      </c>
      <c r="G92" s="59" t="s">
        <v>324</v>
      </c>
      <c r="H92" s="15">
        <v>204000</v>
      </c>
      <c r="I92" s="15">
        <v>195000</v>
      </c>
      <c r="J92" s="15">
        <v>187656</v>
      </c>
    </row>
    <row r="93" spans="1:10" s="1" customFormat="1" ht="35.25" customHeight="1">
      <c r="A93" s="59" t="s">
        <v>400</v>
      </c>
      <c r="B93" s="140" t="s">
        <v>416</v>
      </c>
      <c r="C93" s="140"/>
      <c r="D93" s="59" t="s">
        <v>125</v>
      </c>
      <c r="E93" s="59" t="s">
        <v>126</v>
      </c>
      <c r="F93" s="59" t="s">
        <v>55</v>
      </c>
      <c r="G93" s="59" t="s">
        <v>56</v>
      </c>
      <c r="H93" s="15">
        <v>15000</v>
      </c>
      <c r="I93" s="15">
        <v>13000</v>
      </c>
      <c r="J93" s="15">
        <v>12533.9</v>
      </c>
    </row>
    <row r="94" spans="1:10" s="1" customFormat="1" ht="33.75" customHeight="1">
      <c r="A94" s="59" t="s">
        <v>400</v>
      </c>
      <c r="B94" s="140" t="s">
        <v>416</v>
      </c>
      <c r="C94" s="140"/>
      <c r="D94" s="59" t="s">
        <v>125</v>
      </c>
      <c r="E94" s="59" t="s">
        <v>126</v>
      </c>
      <c r="F94" s="59" t="s">
        <v>57</v>
      </c>
      <c r="G94" s="59" t="s">
        <v>325</v>
      </c>
      <c r="H94" s="15">
        <v>20000</v>
      </c>
      <c r="I94" s="15">
        <v>24000</v>
      </c>
      <c r="J94" s="15">
        <v>20034.23</v>
      </c>
    </row>
    <row r="95" spans="1:10" s="1" customFormat="1" ht="34.5" customHeight="1">
      <c r="A95" s="59" t="s">
        <v>400</v>
      </c>
      <c r="B95" s="140" t="s">
        <v>416</v>
      </c>
      <c r="C95" s="140"/>
      <c r="D95" s="59" t="s">
        <v>125</v>
      </c>
      <c r="E95" s="59" t="s">
        <v>126</v>
      </c>
      <c r="F95" s="59" t="s">
        <v>58</v>
      </c>
      <c r="G95" s="59" t="s">
        <v>361</v>
      </c>
      <c r="H95" s="15">
        <v>701000</v>
      </c>
      <c r="I95" s="15">
        <v>716313</v>
      </c>
      <c r="J95" s="15">
        <v>675401.65</v>
      </c>
    </row>
    <row r="96" spans="1:10" s="1" customFormat="1" ht="34.5" customHeight="1">
      <c r="A96" s="59" t="s">
        <v>400</v>
      </c>
      <c r="B96" s="140" t="s">
        <v>416</v>
      </c>
      <c r="C96" s="140"/>
      <c r="D96" s="59" t="s">
        <v>125</v>
      </c>
      <c r="E96" s="59" t="s">
        <v>126</v>
      </c>
      <c r="F96" s="59" t="s">
        <v>59</v>
      </c>
      <c r="G96" s="59" t="s">
        <v>327</v>
      </c>
      <c r="H96" s="15">
        <v>69000</v>
      </c>
      <c r="I96" s="15">
        <v>83000</v>
      </c>
      <c r="J96" s="15">
        <v>78913.66</v>
      </c>
    </row>
    <row r="97" spans="1:10" s="1" customFormat="1" ht="33.75" customHeight="1">
      <c r="A97" s="59" t="s">
        <v>400</v>
      </c>
      <c r="B97" s="140" t="s">
        <v>416</v>
      </c>
      <c r="C97" s="140"/>
      <c r="D97" s="59" t="s">
        <v>125</v>
      </c>
      <c r="E97" s="59" t="s">
        <v>126</v>
      </c>
      <c r="F97" s="59" t="s">
        <v>60</v>
      </c>
      <c r="G97" s="59" t="s">
        <v>328</v>
      </c>
      <c r="H97" s="15">
        <v>4000</v>
      </c>
      <c r="I97" s="15">
        <v>4000</v>
      </c>
      <c r="J97" s="15">
        <v>4000</v>
      </c>
    </row>
    <row r="98" spans="1:10" s="1" customFormat="1" ht="33" customHeight="1">
      <c r="A98" s="59" t="s">
        <v>400</v>
      </c>
      <c r="B98" s="140" t="s">
        <v>416</v>
      </c>
      <c r="C98" s="140"/>
      <c r="D98" s="59" t="s">
        <v>125</v>
      </c>
      <c r="E98" s="59" t="s">
        <v>126</v>
      </c>
      <c r="F98" s="59" t="s">
        <v>61</v>
      </c>
      <c r="G98" s="59" t="s">
        <v>62</v>
      </c>
      <c r="H98" s="15">
        <v>5000</v>
      </c>
      <c r="I98" s="15">
        <v>8000</v>
      </c>
      <c r="J98" s="15">
        <v>7627.49</v>
      </c>
    </row>
    <row r="99" spans="1:10" s="1" customFormat="1" ht="31.5" customHeight="1">
      <c r="A99" s="59" t="s">
        <v>400</v>
      </c>
      <c r="B99" s="140" t="s">
        <v>416</v>
      </c>
      <c r="C99" s="140"/>
      <c r="D99" s="59" t="s">
        <v>125</v>
      </c>
      <c r="E99" s="59" t="s">
        <v>126</v>
      </c>
      <c r="F99" s="59" t="s">
        <v>63</v>
      </c>
      <c r="G99" s="59" t="s">
        <v>64</v>
      </c>
      <c r="H99" s="15">
        <v>10000</v>
      </c>
      <c r="I99" s="15">
        <v>4000</v>
      </c>
      <c r="J99" s="15">
        <v>3267</v>
      </c>
    </row>
    <row r="100" spans="1:10" s="1" customFormat="1" ht="27.6" customHeight="1">
      <c r="A100" s="59" t="s">
        <v>400</v>
      </c>
      <c r="B100" s="140" t="s">
        <v>416</v>
      </c>
      <c r="C100" s="140"/>
      <c r="D100" s="59" t="s">
        <v>125</v>
      </c>
      <c r="E100" s="59" t="s">
        <v>126</v>
      </c>
      <c r="F100" s="59" t="s">
        <v>65</v>
      </c>
      <c r="G100" s="59" t="s">
        <v>329</v>
      </c>
      <c r="H100" s="15">
        <v>19000</v>
      </c>
      <c r="I100" s="15">
        <v>18000</v>
      </c>
      <c r="J100" s="15">
        <v>16371.86</v>
      </c>
    </row>
    <row r="101" spans="1:10" s="1" customFormat="1" ht="41.4" customHeight="1">
      <c r="A101" s="59" t="s">
        <v>400</v>
      </c>
      <c r="B101" s="140" t="s">
        <v>416</v>
      </c>
      <c r="C101" s="140"/>
      <c r="D101" s="59" t="s">
        <v>125</v>
      </c>
      <c r="E101" s="59" t="s">
        <v>126</v>
      </c>
      <c r="F101" s="59" t="s">
        <v>66</v>
      </c>
      <c r="G101" s="59" t="s">
        <v>330</v>
      </c>
      <c r="H101" s="15">
        <v>415000</v>
      </c>
      <c r="I101" s="15">
        <v>497500</v>
      </c>
      <c r="J101" s="15">
        <v>447582.42</v>
      </c>
    </row>
    <row r="102" spans="1:10" s="1" customFormat="1" ht="41.4" customHeight="1">
      <c r="A102" s="59" t="s">
        <v>400</v>
      </c>
      <c r="B102" s="140" t="s">
        <v>416</v>
      </c>
      <c r="C102" s="140"/>
      <c r="D102" s="59" t="s">
        <v>125</v>
      </c>
      <c r="E102" s="59" t="s">
        <v>126</v>
      </c>
      <c r="F102" s="59" t="s">
        <v>67</v>
      </c>
      <c r="G102" s="59" t="s">
        <v>331</v>
      </c>
      <c r="H102" s="15">
        <v>331000</v>
      </c>
      <c r="I102" s="15">
        <v>298000</v>
      </c>
      <c r="J102" s="15">
        <v>260554.13</v>
      </c>
    </row>
    <row r="103" spans="1:10" s="1" customFormat="1" ht="28.5" customHeight="1">
      <c r="A103" s="59" t="s">
        <v>400</v>
      </c>
      <c r="B103" s="140" t="s">
        <v>416</v>
      </c>
      <c r="C103" s="140"/>
      <c r="D103" s="59" t="s">
        <v>125</v>
      </c>
      <c r="E103" s="59" t="s">
        <v>126</v>
      </c>
      <c r="F103" s="59" t="s">
        <v>69</v>
      </c>
      <c r="G103" s="59" t="s">
        <v>332</v>
      </c>
      <c r="H103" s="15">
        <v>20000</v>
      </c>
      <c r="I103" s="15">
        <v>33000</v>
      </c>
      <c r="J103" s="15">
        <v>32487.45</v>
      </c>
    </row>
    <row r="104" spans="1:10" s="1" customFormat="1" ht="29.25" customHeight="1">
      <c r="A104" s="59" t="s">
        <v>400</v>
      </c>
      <c r="B104" s="140" t="s">
        <v>416</v>
      </c>
      <c r="C104" s="140"/>
      <c r="D104" s="59" t="s">
        <v>125</v>
      </c>
      <c r="E104" s="59" t="s">
        <v>126</v>
      </c>
      <c r="F104" s="59" t="s">
        <v>223</v>
      </c>
      <c r="G104" s="59" t="s">
        <v>424</v>
      </c>
      <c r="H104" s="15">
        <v>50000</v>
      </c>
      <c r="I104" s="15">
        <v>50000</v>
      </c>
      <c r="J104" s="15">
        <v>49990.99</v>
      </c>
    </row>
    <row r="105" spans="1:10" s="1" customFormat="1" ht="27.75" customHeight="1">
      <c r="A105" s="59" t="s">
        <v>400</v>
      </c>
      <c r="B105" s="140" t="s">
        <v>416</v>
      </c>
      <c r="C105" s="140"/>
      <c r="D105" s="59" t="s">
        <v>125</v>
      </c>
      <c r="E105" s="59" t="s">
        <v>126</v>
      </c>
      <c r="F105" s="59" t="s">
        <v>110</v>
      </c>
      <c r="G105" s="59" t="s">
        <v>102</v>
      </c>
      <c r="H105" s="15">
        <v>5000</v>
      </c>
      <c r="I105" s="15">
        <v>5000</v>
      </c>
      <c r="J105" s="15">
        <v>4850.8900000000003</v>
      </c>
    </row>
    <row r="106" spans="1:10" s="1" customFormat="1" ht="27.75" customHeight="1">
      <c r="A106" s="59" t="s">
        <v>400</v>
      </c>
      <c r="B106" s="140" t="s">
        <v>416</v>
      </c>
      <c r="C106" s="140"/>
      <c r="D106" s="59" t="s">
        <v>125</v>
      </c>
      <c r="E106" s="59" t="s">
        <v>126</v>
      </c>
      <c r="F106" s="59">
        <v>200501</v>
      </c>
      <c r="G106" s="59" t="s">
        <v>376</v>
      </c>
      <c r="H106" s="15">
        <v>3000</v>
      </c>
      <c r="I106" s="15">
        <v>1000</v>
      </c>
      <c r="J106" s="15">
        <v>729.03</v>
      </c>
    </row>
    <row r="107" spans="1:10" s="1" customFormat="1" ht="30" customHeight="1">
      <c r="A107" s="59" t="s">
        <v>400</v>
      </c>
      <c r="B107" s="140" t="s">
        <v>416</v>
      </c>
      <c r="C107" s="140"/>
      <c r="D107" s="59" t="s">
        <v>125</v>
      </c>
      <c r="E107" s="59" t="s">
        <v>126</v>
      </c>
      <c r="F107" s="59" t="s">
        <v>70</v>
      </c>
      <c r="G107" s="59" t="s">
        <v>71</v>
      </c>
      <c r="H107" s="15">
        <v>40500</v>
      </c>
      <c r="I107" s="15">
        <v>24750</v>
      </c>
      <c r="J107" s="15">
        <v>24211.45</v>
      </c>
    </row>
    <row r="108" spans="1:10" s="1" customFormat="1" ht="27.6" customHeight="1">
      <c r="A108" s="59" t="s">
        <v>400</v>
      </c>
      <c r="B108" s="140" t="s">
        <v>416</v>
      </c>
      <c r="C108" s="140"/>
      <c r="D108" s="59" t="s">
        <v>125</v>
      </c>
      <c r="E108" s="59" t="s">
        <v>126</v>
      </c>
      <c r="F108" s="59" t="s">
        <v>72</v>
      </c>
      <c r="G108" s="59" t="s">
        <v>362</v>
      </c>
      <c r="H108" s="15">
        <v>9000</v>
      </c>
      <c r="I108" s="15">
        <v>7000</v>
      </c>
      <c r="J108" s="15">
        <v>5405.41</v>
      </c>
    </row>
    <row r="109" spans="1:10" s="1" customFormat="1" ht="30.75" customHeight="1">
      <c r="A109" s="59" t="s">
        <v>400</v>
      </c>
      <c r="B109" s="140" t="s">
        <v>416</v>
      </c>
      <c r="C109" s="140"/>
      <c r="D109" s="59" t="s">
        <v>125</v>
      </c>
      <c r="E109" s="59" t="s">
        <v>126</v>
      </c>
      <c r="F109" s="59" t="s">
        <v>121</v>
      </c>
      <c r="G109" s="59" t="s">
        <v>122</v>
      </c>
      <c r="H109" s="15">
        <v>5000</v>
      </c>
      <c r="I109" s="15">
        <v>1000</v>
      </c>
      <c r="J109" s="15">
        <v>240</v>
      </c>
    </row>
    <row r="110" spans="1:10" s="1" customFormat="1" ht="27.6" customHeight="1">
      <c r="A110" s="59" t="s">
        <v>400</v>
      </c>
      <c r="B110" s="140" t="s">
        <v>416</v>
      </c>
      <c r="C110" s="140"/>
      <c r="D110" s="59" t="s">
        <v>125</v>
      </c>
      <c r="E110" s="59" t="s">
        <v>126</v>
      </c>
      <c r="F110" s="59" t="s">
        <v>112</v>
      </c>
      <c r="G110" s="59" t="s">
        <v>335</v>
      </c>
      <c r="H110" s="15">
        <v>5000</v>
      </c>
      <c r="I110" s="15">
        <v>1000</v>
      </c>
      <c r="J110" s="15">
        <v>941.76</v>
      </c>
    </row>
    <row r="111" spans="1:10" s="1" customFormat="1" ht="33" customHeight="1">
      <c r="A111" s="59" t="s">
        <v>400</v>
      </c>
      <c r="B111" s="140" t="s">
        <v>416</v>
      </c>
      <c r="C111" s="140"/>
      <c r="D111" s="59" t="s">
        <v>125</v>
      </c>
      <c r="E111" s="59" t="s">
        <v>126</v>
      </c>
      <c r="F111" s="59" t="s">
        <v>76</v>
      </c>
      <c r="G111" s="59" t="s">
        <v>337</v>
      </c>
      <c r="H111" s="15">
        <v>5000</v>
      </c>
      <c r="I111" s="15">
        <v>3500</v>
      </c>
      <c r="J111" s="15">
        <v>3200</v>
      </c>
    </row>
    <row r="112" spans="1:10" s="1" customFormat="1" ht="33" customHeight="1">
      <c r="A112" s="59" t="s">
        <v>400</v>
      </c>
      <c r="B112" s="140" t="s">
        <v>416</v>
      </c>
      <c r="C112" s="140"/>
      <c r="D112" s="59" t="s">
        <v>125</v>
      </c>
      <c r="E112" s="59" t="s">
        <v>126</v>
      </c>
      <c r="F112" s="59" t="s">
        <v>78</v>
      </c>
      <c r="G112" s="59" t="s">
        <v>338</v>
      </c>
      <c r="H112" s="15">
        <v>8000</v>
      </c>
      <c r="I112" s="15">
        <v>8000</v>
      </c>
      <c r="J112" s="15">
        <v>6911.77</v>
      </c>
    </row>
    <row r="113" spans="1:10" s="1" customFormat="1" ht="90" customHeight="1">
      <c r="A113" s="59" t="s">
        <v>400</v>
      </c>
      <c r="B113" s="140" t="s">
        <v>416</v>
      </c>
      <c r="C113" s="140"/>
      <c r="D113" s="59" t="s">
        <v>125</v>
      </c>
      <c r="E113" s="59" t="s">
        <v>126</v>
      </c>
      <c r="F113" s="59">
        <v>202500</v>
      </c>
      <c r="G113" s="59" t="s">
        <v>339</v>
      </c>
      <c r="H113" s="15">
        <v>1500</v>
      </c>
      <c r="I113" s="15">
        <v>1500</v>
      </c>
      <c r="J113" s="15">
        <v>1500</v>
      </c>
    </row>
    <row r="114" spans="1:10" s="1" customFormat="1" ht="31.5" customHeight="1">
      <c r="A114" s="59" t="s">
        <v>400</v>
      </c>
      <c r="B114" s="140" t="s">
        <v>416</v>
      </c>
      <c r="C114" s="140"/>
      <c r="D114" s="59" t="s">
        <v>125</v>
      </c>
      <c r="E114" s="59" t="s">
        <v>126</v>
      </c>
      <c r="F114" s="59" t="s">
        <v>214</v>
      </c>
      <c r="G114" s="59" t="s">
        <v>425</v>
      </c>
      <c r="H114" s="15">
        <v>27000</v>
      </c>
      <c r="I114" s="15">
        <v>12750</v>
      </c>
      <c r="J114" s="15">
        <v>12139</v>
      </c>
    </row>
    <row r="115" spans="1:10" s="1" customFormat="1" ht="27.6" customHeight="1">
      <c r="A115" s="59" t="s">
        <v>400</v>
      </c>
      <c r="B115" s="140" t="s">
        <v>416</v>
      </c>
      <c r="C115" s="140"/>
      <c r="D115" s="59" t="s">
        <v>125</v>
      </c>
      <c r="E115" s="59" t="s">
        <v>126</v>
      </c>
      <c r="F115" s="59" t="s">
        <v>123</v>
      </c>
      <c r="G115" s="59" t="s">
        <v>371</v>
      </c>
      <c r="H115" s="15">
        <v>38000</v>
      </c>
      <c r="I115" s="15">
        <v>36000</v>
      </c>
      <c r="J115" s="15">
        <v>30592.97</v>
      </c>
    </row>
    <row r="116" spans="1:10" s="1" customFormat="1" ht="27.6" customHeight="1">
      <c r="A116" s="59" t="s">
        <v>400</v>
      </c>
      <c r="B116" s="140" t="s">
        <v>416</v>
      </c>
      <c r="C116" s="140"/>
      <c r="D116" s="59" t="s">
        <v>125</v>
      </c>
      <c r="E116" s="59" t="s">
        <v>126</v>
      </c>
      <c r="F116" s="59" t="s">
        <v>83</v>
      </c>
      <c r="G116" s="59" t="s">
        <v>342</v>
      </c>
      <c r="H116" s="15">
        <v>0</v>
      </c>
      <c r="I116" s="15">
        <v>0</v>
      </c>
      <c r="J116" s="15">
        <v>0</v>
      </c>
    </row>
    <row r="117" spans="1:10" s="1" customFormat="1" ht="27.6" customHeight="1">
      <c r="A117" s="59" t="s">
        <v>400</v>
      </c>
      <c r="B117" s="140" t="s">
        <v>416</v>
      </c>
      <c r="C117" s="140"/>
      <c r="D117" s="59" t="s">
        <v>125</v>
      </c>
      <c r="E117" s="59" t="s">
        <v>126</v>
      </c>
      <c r="F117" s="59" t="s">
        <v>87</v>
      </c>
      <c r="G117" s="59" t="s">
        <v>343</v>
      </c>
      <c r="H117" s="15">
        <v>0</v>
      </c>
      <c r="I117" s="15">
        <v>0</v>
      </c>
      <c r="J117" s="15">
        <v>0</v>
      </c>
    </row>
    <row r="118" spans="1:10" s="1" customFormat="1" ht="69">
      <c r="A118" s="59" t="s">
        <v>400</v>
      </c>
      <c r="B118" s="140" t="s">
        <v>416</v>
      </c>
      <c r="C118" s="140"/>
      <c r="D118" s="59" t="s">
        <v>125</v>
      </c>
      <c r="E118" s="59" t="s">
        <v>126</v>
      </c>
      <c r="F118" s="59">
        <v>850101</v>
      </c>
      <c r="G118" s="59" t="s">
        <v>344</v>
      </c>
      <c r="H118" s="15">
        <v>0</v>
      </c>
      <c r="I118" s="15">
        <v>-95313</v>
      </c>
      <c r="J118" s="15">
        <v>-149357</v>
      </c>
    </row>
    <row r="119" spans="1:10" s="1" customFormat="1" ht="27.6" customHeight="1">
      <c r="A119" s="59" t="s">
        <v>400</v>
      </c>
      <c r="B119" s="140" t="s">
        <v>416</v>
      </c>
      <c r="C119" s="140"/>
      <c r="D119" s="59" t="s">
        <v>127</v>
      </c>
      <c r="E119" s="59" t="s">
        <v>294</v>
      </c>
      <c r="F119" s="59" t="s">
        <v>47</v>
      </c>
      <c r="G119" s="59" t="s">
        <v>317</v>
      </c>
      <c r="H119" s="15">
        <v>13858000</v>
      </c>
      <c r="I119" s="15">
        <v>13464000</v>
      </c>
      <c r="J119" s="15">
        <v>13321989</v>
      </c>
    </row>
    <row r="120" spans="1:10" s="1" customFormat="1" ht="27.6" customHeight="1">
      <c r="A120" s="59" t="s">
        <v>400</v>
      </c>
      <c r="B120" s="140" t="s">
        <v>416</v>
      </c>
      <c r="C120" s="140"/>
      <c r="D120" s="59" t="s">
        <v>127</v>
      </c>
      <c r="E120" s="59" t="s">
        <v>294</v>
      </c>
      <c r="F120" s="59" t="s">
        <v>141</v>
      </c>
      <c r="G120" s="59" t="s">
        <v>368</v>
      </c>
      <c r="H120" s="15">
        <v>1120000</v>
      </c>
      <c r="I120" s="15">
        <v>898000</v>
      </c>
      <c r="J120" s="15">
        <v>888437</v>
      </c>
    </row>
    <row r="121" spans="1:10" s="1" customFormat="1" ht="27.6" customHeight="1">
      <c r="A121" s="59" t="s">
        <v>400</v>
      </c>
      <c r="B121" s="140" t="s">
        <v>416</v>
      </c>
      <c r="C121" s="140"/>
      <c r="D121" s="59" t="s">
        <v>127</v>
      </c>
      <c r="E121" s="59" t="s">
        <v>294</v>
      </c>
      <c r="F121" s="59" t="s">
        <v>48</v>
      </c>
      <c r="G121" s="59" t="s">
        <v>318</v>
      </c>
      <c r="H121" s="15">
        <v>2000</v>
      </c>
      <c r="I121" s="15">
        <v>4000</v>
      </c>
      <c r="J121" s="15">
        <v>2800</v>
      </c>
    </row>
    <row r="122" spans="1:10" s="1" customFormat="1" ht="27.6" customHeight="1">
      <c r="A122" s="59" t="s">
        <v>400</v>
      </c>
      <c r="B122" s="140" t="s">
        <v>416</v>
      </c>
      <c r="C122" s="140"/>
      <c r="D122" s="59" t="s">
        <v>127</v>
      </c>
      <c r="E122" s="59" t="s">
        <v>294</v>
      </c>
      <c r="F122" s="59" t="s">
        <v>49</v>
      </c>
      <c r="G122" s="59" t="s">
        <v>50</v>
      </c>
      <c r="H122" s="15">
        <v>104000</v>
      </c>
      <c r="I122" s="15">
        <v>87000</v>
      </c>
      <c r="J122" s="15">
        <v>76858</v>
      </c>
    </row>
    <row r="123" spans="1:10" s="1" customFormat="1" ht="27.6" customHeight="1">
      <c r="A123" s="59" t="s">
        <v>400</v>
      </c>
      <c r="B123" s="140" t="s">
        <v>416</v>
      </c>
      <c r="C123" s="140"/>
      <c r="D123" s="59" t="s">
        <v>127</v>
      </c>
      <c r="E123" s="59" t="s">
        <v>294</v>
      </c>
      <c r="F123" s="59" t="s">
        <v>224</v>
      </c>
      <c r="G123" s="59" t="s">
        <v>426</v>
      </c>
      <c r="H123" s="15">
        <v>144000</v>
      </c>
      <c r="I123" s="15">
        <v>126000</v>
      </c>
      <c r="J123" s="15">
        <v>123420</v>
      </c>
    </row>
    <row r="124" spans="1:10" s="1" customFormat="1" ht="27.6" customHeight="1">
      <c r="A124" s="59" t="s">
        <v>400</v>
      </c>
      <c r="B124" s="140" t="s">
        <v>416</v>
      </c>
      <c r="C124" s="140"/>
      <c r="D124" s="59" t="s">
        <v>127</v>
      </c>
      <c r="E124" s="59" t="s">
        <v>294</v>
      </c>
      <c r="F124" s="59">
        <v>100117</v>
      </c>
      <c r="G124" s="59" t="s">
        <v>427</v>
      </c>
      <c r="H124" s="15">
        <v>610000</v>
      </c>
      <c r="I124" s="15">
        <v>505000</v>
      </c>
      <c r="J124" s="15">
        <v>496148</v>
      </c>
    </row>
    <row r="125" spans="1:10" s="1" customFormat="1" ht="27.6" customHeight="1">
      <c r="A125" s="59" t="s">
        <v>400</v>
      </c>
      <c r="B125" s="140" t="s">
        <v>416</v>
      </c>
      <c r="C125" s="140"/>
      <c r="D125" s="59" t="s">
        <v>127</v>
      </c>
      <c r="E125" s="59" t="s">
        <v>294</v>
      </c>
      <c r="F125" s="59">
        <v>100130</v>
      </c>
      <c r="G125" s="59" t="s">
        <v>321</v>
      </c>
      <c r="H125" s="15">
        <v>3800000</v>
      </c>
      <c r="I125" s="15">
        <v>2128720</v>
      </c>
      <c r="J125" s="15">
        <v>0</v>
      </c>
    </row>
    <row r="126" spans="1:10" s="1" customFormat="1" ht="41.4" customHeight="1">
      <c r="A126" s="59" t="s">
        <v>400</v>
      </c>
      <c r="B126" s="140" t="s">
        <v>416</v>
      </c>
      <c r="C126" s="140"/>
      <c r="D126" s="59" t="s">
        <v>127</v>
      </c>
      <c r="E126" s="59" t="s">
        <v>294</v>
      </c>
      <c r="F126" s="59">
        <v>100204</v>
      </c>
      <c r="G126" s="59" t="s">
        <v>428</v>
      </c>
      <c r="H126" s="15">
        <v>5000</v>
      </c>
      <c r="I126" s="15">
        <v>0</v>
      </c>
      <c r="J126" s="15">
        <v>0</v>
      </c>
    </row>
    <row r="127" spans="1:10" s="1" customFormat="1" ht="27.6" customHeight="1">
      <c r="A127" s="59" t="s">
        <v>400</v>
      </c>
      <c r="B127" s="140" t="s">
        <v>416</v>
      </c>
      <c r="C127" s="140"/>
      <c r="D127" s="59" t="s">
        <v>127</v>
      </c>
      <c r="E127" s="59" t="s">
        <v>294</v>
      </c>
      <c r="F127" s="59" t="s">
        <v>52</v>
      </c>
      <c r="G127" s="59" t="s">
        <v>322</v>
      </c>
      <c r="H127" s="15">
        <v>123000</v>
      </c>
      <c r="I127" s="15">
        <v>84000</v>
      </c>
      <c r="J127" s="15">
        <v>77250</v>
      </c>
    </row>
    <row r="128" spans="1:10" s="1" customFormat="1" ht="27.6" customHeight="1">
      <c r="A128" s="59" t="s">
        <v>400</v>
      </c>
      <c r="B128" s="140" t="s">
        <v>416</v>
      </c>
      <c r="C128" s="140"/>
      <c r="D128" s="59" t="s">
        <v>127</v>
      </c>
      <c r="E128" s="59" t="s">
        <v>294</v>
      </c>
      <c r="F128" s="59" t="s">
        <v>54</v>
      </c>
      <c r="G128" s="59" t="s">
        <v>324</v>
      </c>
      <c r="H128" s="15">
        <v>549000</v>
      </c>
      <c r="I128" s="15">
        <v>336000</v>
      </c>
      <c r="J128" s="15">
        <v>327892</v>
      </c>
    </row>
    <row r="129" spans="1:10" s="1" customFormat="1" ht="41.4" customHeight="1">
      <c r="A129" s="59" t="s">
        <v>400</v>
      </c>
      <c r="B129" s="140" t="s">
        <v>416</v>
      </c>
      <c r="C129" s="140"/>
      <c r="D129" s="59" t="s">
        <v>127</v>
      </c>
      <c r="E129" s="59" t="s">
        <v>294</v>
      </c>
      <c r="F129" s="59">
        <v>100308</v>
      </c>
      <c r="G129" s="59" t="s">
        <v>429</v>
      </c>
      <c r="H129" s="15">
        <v>986000</v>
      </c>
      <c r="I129" s="15">
        <v>295000</v>
      </c>
      <c r="J129" s="15">
        <v>284867</v>
      </c>
    </row>
    <row r="130" spans="1:10" s="1" customFormat="1" ht="27.6" customHeight="1">
      <c r="A130" s="59" t="s">
        <v>400</v>
      </c>
      <c r="B130" s="140" t="s">
        <v>416</v>
      </c>
      <c r="C130" s="140"/>
      <c r="D130" s="59" t="s">
        <v>127</v>
      </c>
      <c r="E130" s="59" t="s">
        <v>294</v>
      </c>
      <c r="F130" s="59" t="s">
        <v>55</v>
      </c>
      <c r="G130" s="59" t="s">
        <v>56</v>
      </c>
      <c r="H130" s="15">
        <v>8000</v>
      </c>
      <c r="I130" s="15">
        <v>8000</v>
      </c>
      <c r="J130" s="15">
        <v>5024.84</v>
      </c>
    </row>
    <row r="131" spans="1:10" s="1" customFormat="1" ht="27.6" customHeight="1">
      <c r="A131" s="59" t="s">
        <v>400</v>
      </c>
      <c r="B131" s="140" t="s">
        <v>416</v>
      </c>
      <c r="C131" s="140"/>
      <c r="D131" s="59" t="s">
        <v>127</v>
      </c>
      <c r="E131" s="59" t="s">
        <v>294</v>
      </c>
      <c r="F131" s="59" t="s">
        <v>57</v>
      </c>
      <c r="G131" s="59" t="s">
        <v>325</v>
      </c>
      <c r="H131" s="15">
        <v>12000</v>
      </c>
      <c r="I131" s="15">
        <v>12000</v>
      </c>
      <c r="J131" s="15">
        <v>11755.48</v>
      </c>
    </row>
    <row r="132" spans="1:10" s="1" customFormat="1" ht="27.6" customHeight="1">
      <c r="A132" s="59" t="s">
        <v>400</v>
      </c>
      <c r="B132" s="140" t="s">
        <v>416</v>
      </c>
      <c r="C132" s="140"/>
      <c r="D132" s="59" t="s">
        <v>127</v>
      </c>
      <c r="E132" s="59" t="s">
        <v>294</v>
      </c>
      <c r="F132" s="59" t="s">
        <v>58</v>
      </c>
      <c r="G132" s="59" t="s">
        <v>361</v>
      </c>
      <c r="H132" s="15">
        <v>190000</v>
      </c>
      <c r="I132" s="15">
        <v>168000</v>
      </c>
      <c r="J132" s="15">
        <v>161485.16</v>
      </c>
    </row>
    <row r="133" spans="1:10" s="1" customFormat="1" ht="27.6" customHeight="1">
      <c r="A133" s="59" t="s">
        <v>400</v>
      </c>
      <c r="B133" s="140" t="s">
        <v>416</v>
      </c>
      <c r="C133" s="140"/>
      <c r="D133" s="59" t="s">
        <v>127</v>
      </c>
      <c r="E133" s="59" t="s">
        <v>294</v>
      </c>
      <c r="F133" s="59" t="s">
        <v>59</v>
      </c>
      <c r="G133" s="59" t="s">
        <v>327</v>
      </c>
      <c r="H133" s="15">
        <v>32000</v>
      </c>
      <c r="I133" s="15">
        <v>32000</v>
      </c>
      <c r="J133" s="15">
        <v>31106.2</v>
      </c>
    </row>
    <row r="134" spans="1:10" s="1" customFormat="1" ht="27.6" customHeight="1">
      <c r="A134" s="59" t="s">
        <v>400</v>
      </c>
      <c r="B134" s="140" t="s">
        <v>416</v>
      </c>
      <c r="C134" s="140"/>
      <c r="D134" s="59" t="s">
        <v>127</v>
      </c>
      <c r="E134" s="59" t="s">
        <v>294</v>
      </c>
      <c r="F134" s="59">
        <v>200105</v>
      </c>
      <c r="G134" s="59" t="s">
        <v>328</v>
      </c>
      <c r="H134" s="15">
        <v>6000</v>
      </c>
      <c r="I134" s="15">
        <v>16000</v>
      </c>
      <c r="J134" s="15">
        <v>16000</v>
      </c>
    </row>
    <row r="135" spans="1:10" s="1" customFormat="1" ht="27.6" customHeight="1">
      <c r="A135" s="59" t="s">
        <v>400</v>
      </c>
      <c r="B135" s="140" t="s">
        <v>416</v>
      </c>
      <c r="C135" s="140"/>
      <c r="D135" s="59" t="s">
        <v>127</v>
      </c>
      <c r="E135" s="59" t="s">
        <v>294</v>
      </c>
      <c r="F135" s="59" t="s">
        <v>61</v>
      </c>
      <c r="G135" s="59" t="s">
        <v>62</v>
      </c>
      <c r="H135" s="15">
        <v>7000</v>
      </c>
      <c r="I135" s="15">
        <v>7000</v>
      </c>
      <c r="J135" s="15">
        <v>6909.17</v>
      </c>
    </row>
    <row r="136" spans="1:10" s="1" customFormat="1" ht="27.6" customHeight="1">
      <c r="A136" s="59" t="s">
        <v>400</v>
      </c>
      <c r="B136" s="140" t="s">
        <v>416</v>
      </c>
      <c r="C136" s="140"/>
      <c r="D136" s="59" t="s">
        <v>127</v>
      </c>
      <c r="E136" s="59" t="s">
        <v>294</v>
      </c>
      <c r="F136" s="59" t="s">
        <v>63</v>
      </c>
      <c r="G136" s="59" t="s">
        <v>64</v>
      </c>
      <c r="H136" s="15">
        <v>50000</v>
      </c>
      <c r="I136" s="15">
        <v>50000</v>
      </c>
      <c r="J136" s="15">
        <v>28000</v>
      </c>
    </row>
    <row r="137" spans="1:10" s="1" customFormat="1" ht="27.6" customHeight="1">
      <c r="A137" s="59" t="s">
        <v>400</v>
      </c>
      <c r="B137" s="140" t="s">
        <v>416</v>
      </c>
      <c r="C137" s="140"/>
      <c r="D137" s="59" t="s">
        <v>127</v>
      </c>
      <c r="E137" s="59" t="s">
        <v>294</v>
      </c>
      <c r="F137" s="59" t="s">
        <v>65</v>
      </c>
      <c r="G137" s="59" t="s">
        <v>329</v>
      </c>
      <c r="H137" s="15">
        <v>15000</v>
      </c>
      <c r="I137" s="15">
        <v>15000</v>
      </c>
      <c r="J137" s="15">
        <v>12458.18</v>
      </c>
    </row>
    <row r="138" spans="1:10" s="1" customFormat="1" ht="41.4" customHeight="1">
      <c r="A138" s="59" t="s">
        <v>400</v>
      </c>
      <c r="B138" s="140" t="s">
        <v>416</v>
      </c>
      <c r="C138" s="140"/>
      <c r="D138" s="59" t="s">
        <v>127</v>
      </c>
      <c r="E138" s="59" t="s">
        <v>294</v>
      </c>
      <c r="F138" s="59" t="s">
        <v>67</v>
      </c>
      <c r="G138" s="59" t="s">
        <v>331</v>
      </c>
      <c r="H138" s="15">
        <v>566000</v>
      </c>
      <c r="I138" s="15">
        <v>1243000</v>
      </c>
      <c r="J138" s="15">
        <v>727359.77</v>
      </c>
    </row>
    <row r="139" spans="1:10" s="1" customFormat="1" ht="27.6" customHeight="1">
      <c r="A139" s="59" t="s">
        <v>400</v>
      </c>
      <c r="B139" s="140" t="s">
        <v>416</v>
      </c>
      <c r="C139" s="140"/>
      <c r="D139" s="59" t="s">
        <v>127</v>
      </c>
      <c r="E139" s="59" t="s">
        <v>294</v>
      </c>
      <c r="F139" s="59" t="s">
        <v>69</v>
      </c>
      <c r="G139" s="59" t="s">
        <v>332</v>
      </c>
      <c r="H139" s="15">
        <v>44000</v>
      </c>
      <c r="I139" s="15">
        <v>14000</v>
      </c>
      <c r="J139" s="15">
        <v>13017.07</v>
      </c>
    </row>
    <row r="140" spans="1:10" s="1" customFormat="1" ht="27.6" customHeight="1">
      <c r="A140" s="59" t="s">
        <v>400</v>
      </c>
      <c r="B140" s="140" t="s">
        <v>416</v>
      </c>
      <c r="C140" s="140"/>
      <c r="D140" s="59" t="s">
        <v>127</v>
      </c>
      <c r="E140" s="59" t="s">
        <v>294</v>
      </c>
      <c r="F140" s="59" t="s">
        <v>70</v>
      </c>
      <c r="G140" s="59" t="s">
        <v>71</v>
      </c>
      <c r="H140" s="15">
        <v>171000</v>
      </c>
      <c r="I140" s="15">
        <v>125000</v>
      </c>
      <c r="J140" s="15">
        <v>124981.89</v>
      </c>
    </row>
    <row r="141" spans="1:10" s="1" customFormat="1" ht="27.6" customHeight="1">
      <c r="A141" s="59" t="s">
        <v>400</v>
      </c>
      <c r="B141" s="140" t="s">
        <v>416</v>
      </c>
      <c r="C141" s="140"/>
      <c r="D141" s="59" t="s">
        <v>127</v>
      </c>
      <c r="E141" s="59" t="s">
        <v>294</v>
      </c>
      <c r="F141" s="59" t="s">
        <v>72</v>
      </c>
      <c r="G141" s="59" t="s">
        <v>362</v>
      </c>
      <c r="H141" s="15">
        <v>120000</v>
      </c>
      <c r="I141" s="15">
        <v>108000</v>
      </c>
      <c r="J141" s="15">
        <v>94497.9</v>
      </c>
    </row>
    <row r="142" spans="1:10" s="1" customFormat="1" ht="27.6" customHeight="1">
      <c r="A142" s="59" t="s">
        <v>400</v>
      </c>
      <c r="B142" s="140" t="s">
        <v>416</v>
      </c>
      <c r="C142" s="140"/>
      <c r="D142" s="59" t="s">
        <v>127</v>
      </c>
      <c r="E142" s="59" t="s">
        <v>294</v>
      </c>
      <c r="F142" s="59" t="s">
        <v>73</v>
      </c>
      <c r="G142" s="59" t="s">
        <v>334</v>
      </c>
      <c r="H142" s="15">
        <v>200000</v>
      </c>
      <c r="I142" s="15">
        <v>90000</v>
      </c>
      <c r="J142" s="15">
        <v>88105.69</v>
      </c>
    </row>
    <row r="143" spans="1:10" s="1" customFormat="1" ht="27.6" customHeight="1">
      <c r="A143" s="59" t="s">
        <v>400</v>
      </c>
      <c r="B143" s="140" t="s">
        <v>416</v>
      </c>
      <c r="C143" s="140"/>
      <c r="D143" s="59" t="s">
        <v>127</v>
      </c>
      <c r="E143" s="59" t="s">
        <v>294</v>
      </c>
      <c r="F143" s="59" t="s">
        <v>76</v>
      </c>
      <c r="G143" s="59" t="s">
        <v>377</v>
      </c>
      <c r="H143" s="15">
        <v>43000</v>
      </c>
      <c r="I143" s="15">
        <v>15000</v>
      </c>
      <c r="J143" s="15">
        <v>14500</v>
      </c>
    </row>
    <row r="144" spans="1:10" s="1" customFormat="1" ht="27.6" customHeight="1">
      <c r="A144" s="59" t="s">
        <v>400</v>
      </c>
      <c r="B144" s="140" t="s">
        <v>416</v>
      </c>
      <c r="C144" s="140"/>
      <c r="D144" s="59" t="s">
        <v>127</v>
      </c>
      <c r="E144" s="59" t="s">
        <v>294</v>
      </c>
      <c r="F144" s="59">
        <v>201400</v>
      </c>
      <c r="G144" s="59" t="s">
        <v>338</v>
      </c>
      <c r="H144" s="15">
        <v>32000</v>
      </c>
      <c r="I144" s="15">
        <v>29000</v>
      </c>
      <c r="J144" s="15">
        <v>25808.78</v>
      </c>
    </row>
    <row r="145" spans="1:10" s="1" customFormat="1" ht="27.6" customHeight="1">
      <c r="A145" s="59" t="s">
        <v>400</v>
      </c>
      <c r="B145" s="140" t="s">
        <v>416</v>
      </c>
      <c r="C145" s="140"/>
      <c r="D145" s="59" t="s">
        <v>127</v>
      </c>
      <c r="E145" s="59" t="s">
        <v>294</v>
      </c>
      <c r="F145" s="59" t="s">
        <v>214</v>
      </c>
      <c r="G145" s="59" t="s">
        <v>414</v>
      </c>
      <c r="H145" s="15">
        <v>30000</v>
      </c>
      <c r="I145" s="15">
        <v>22000</v>
      </c>
      <c r="J145" s="15">
        <v>21878.5</v>
      </c>
    </row>
    <row r="146" spans="1:10" s="1" customFormat="1" ht="27.6" customHeight="1">
      <c r="A146" s="59" t="s">
        <v>400</v>
      </c>
      <c r="B146" s="140" t="s">
        <v>416</v>
      </c>
      <c r="C146" s="140"/>
      <c r="D146" s="59" t="s">
        <v>127</v>
      </c>
      <c r="E146" s="59" t="s">
        <v>294</v>
      </c>
      <c r="F146" s="59">
        <v>203004</v>
      </c>
      <c r="G146" s="59" t="s">
        <v>81</v>
      </c>
      <c r="H146" s="15">
        <v>87000</v>
      </c>
      <c r="I146" s="15">
        <v>77000</v>
      </c>
      <c r="J146" s="15">
        <v>75000</v>
      </c>
    </row>
    <row r="147" spans="1:10" s="1" customFormat="1" ht="27.6" customHeight="1">
      <c r="A147" s="59" t="s">
        <v>400</v>
      </c>
      <c r="B147" s="140" t="s">
        <v>416</v>
      </c>
      <c r="C147" s="140"/>
      <c r="D147" s="59" t="s">
        <v>127</v>
      </c>
      <c r="E147" s="59" t="s">
        <v>294</v>
      </c>
      <c r="F147" s="59" t="s">
        <v>83</v>
      </c>
      <c r="G147" s="59" t="s">
        <v>342</v>
      </c>
      <c r="H147" s="15">
        <v>1541000</v>
      </c>
      <c r="I147" s="15">
        <v>1977000</v>
      </c>
      <c r="J147" s="15">
        <v>1462483.67</v>
      </c>
    </row>
    <row r="148" spans="1:10" s="1" customFormat="1" ht="27.6" customHeight="1">
      <c r="A148" s="59" t="s">
        <v>400</v>
      </c>
      <c r="B148" s="140" t="s">
        <v>416</v>
      </c>
      <c r="C148" s="140"/>
      <c r="D148" s="59" t="s">
        <v>127</v>
      </c>
      <c r="E148" s="59" t="s">
        <v>294</v>
      </c>
      <c r="F148" s="59" t="s">
        <v>87</v>
      </c>
      <c r="G148" s="59" t="s">
        <v>343</v>
      </c>
      <c r="H148" s="15">
        <v>185000</v>
      </c>
      <c r="I148" s="15">
        <v>191000</v>
      </c>
      <c r="J148" s="15">
        <v>176229</v>
      </c>
    </row>
    <row r="149" spans="1:10" s="1" customFormat="1" ht="69">
      <c r="A149" s="59" t="s">
        <v>400</v>
      </c>
      <c r="B149" s="140" t="s">
        <v>416</v>
      </c>
      <c r="C149" s="140"/>
      <c r="D149" s="59" t="s">
        <v>127</v>
      </c>
      <c r="E149" s="59" t="s">
        <v>294</v>
      </c>
      <c r="F149" s="59" t="s">
        <v>88</v>
      </c>
      <c r="G149" s="59" t="s">
        <v>344</v>
      </c>
      <c r="H149" s="15">
        <v>0</v>
      </c>
      <c r="I149" s="15">
        <v>-127000</v>
      </c>
      <c r="J149" s="15">
        <v>-213378</v>
      </c>
    </row>
    <row r="150" spans="1:10" s="1" customFormat="1" ht="14.4" customHeight="1">
      <c r="A150" s="59" t="s">
        <v>400</v>
      </c>
      <c r="B150" s="140" t="s">
        <v>416</v>
      </c>
      <c r="C150" s="140"/>
      <c r="D150" s="59" t="s">
        <v>128</v>
      </c>
      <c r="E150" s="59" t="s">
        <v>295</v>
      </c>
      <c r="F150" s="59" t="s">
        <v>47</v>
      </c>
      <c r="G150" s="59" t="s">
        <v>317</v>
      </c>
      <c r="H150" s="15">
        <v>1171000</v>
      </c>
      <c r="I150" s="15">
        <v>1278000</v>
      </c>
      <c r="J150" s="15">
        <v>1253789</v>
      </c>
    </row>
    <row r="151" spans="1:10" s="1" customFormat="1" ht="14.4" customHeight="1">
      <c r="A151" s="59" t="s">
        <v>400</v>
      </c>
      <c r="B151" s="140" t="s">
        <v>416</v>
      </c>
      <c r="C151" s="140"/>
      <c r="D151" s="59" t="s">
        <v>128</v>
      </c>
      <c r="E151" s="59" t="s">
        <v>295</v>
      </c>
      <c r="F151" s="59">
        <v>100113</v>
      </c>
      <c r="G151" s="73" t="s">
        <v>50</v>
      </c>
      <c r="H151" s="15">
        <v>0</v>
      </c>
      <c r="I151" s="15">
        <v>2000</v>
      </c>
      <c r="J151" s="15">
        <v>0</v>
      </c>
    </row>
    <row r="152" spans="1:10" s="1" customFormat="1" ht="14.4" customHeight="1">
      <c r="A152" s="59" t="s">
        <v>400</v>
      </c>
      <c r="B152" s="140" t="s">
        <v>416</v>
      </c>
      <c r="C152" s="140"/>
      <c r="D152" s="59" t="s">
        <v>128</v>
      </c>
      <c r="E152" s="59" t="s">
        <v>295</v>
      </c>
      <c r="F152" s="59">
        <v>100117</v>
      </c>
      <c r="G152" s="59" t="s">
        <v>320</v>
      </c>
      <c r="H152" s="15">
        <v>70000</v>
      </c>
      <c r="I152" s="15">
        <v>58000</v>
      </c>
      <c r="J152" s="15">
        <v>56943</v>
      </c>
    </row>
    <row r="153" spans="1:10" s="1" customFormat="1" ht="14.4" customHeight="1">
      <c r="A153" s="59" t="s">
        <v>400</v>
      </c>
      <c r="B153" s="140" t="s">
        <v>416</v>
      </c>
      <c r="C153" s="140"/>
      <c r="D153" s="59" t="s">
        <v>128</v>
      </c>
      <c r="E153" s="59" t="s">
        <v>295</v>
      </c>
      <c r="F153" s="59" t="s">
        <v>52</v>
      </c>
      <c r="G153" s="59" t="s">
        <v>322</v>
      </c>
      <c r="H153" s="15">
        <v>32000</v>
      </c>
      <c r="I153" s="15">
        <v>5600</v>
      </c>
      <c r="J153" s="15">
        <v>5600</v>
      </c>
    </row>
    <row r="154" spans="1:10" s="1" customFormat="1" ht="27.6" customHeight="1">
      <c r="A154" s="59" t="s">
        <v>400</v>
      </c>
      <c r="B154" s="140" t="s">
        <v>416</v>
      </c>
      <c r="C154" s="140"/>
      <c r="D154" s="59" t="s">
        <v>128</v>
      </c>
      <c r="E154" s="59" t="s">
        <v>295</v>
      </c>
      <c r="F154" s="59" t="s">
        <v>54</v>
      </c>
      <c r="G154" s="59" t="s">
        <v>324</v>
      </c>
      <c r="H154" s="15">
        <v>27000</v>
      </c>
      <c r="I154" s="15">
        <v>26000</v>
      </c>
      <c r="J154" s="15">
        <v>25247</v>
      </c>
    </row>
    <row r="155" spans="1:10" s="1" customFormat="1" ht="27.6" customHeight="1">
      <c r="A155" s="59" t="s">
        <v>400</v>
      </c>
      <c r="B155" s="140" t="s">
        <v>416</v>
      </c>
      <c r="C155" s="140"/>
      <c r="D155" s="59" t="s">
        <v>128</v>
      </c>
      <c r="E155" s="59" t="s">
        <v>295</v>
      </c>
      <c r="F155" s="59">
        <v>100308</v>
      </c>
      <c r="G155" s="73" t="s">
        <v>429</v>
      </c>
      <c r="H155" s="15">
        <v>0</v>
      </c>
      <c r="I155" s="15">
        <v>15400</v>
      </c>
      <c r="J155" s="15">
        <v>13339</v>
      </c>
    </row>
    <row r="156" spans="1:10" s="1" customFormat="1" ht="14.4" customHeight="1">
      <c r="A156" s="59" t="s">
        <v>400</v>
      </c>
      <c r="B156" s="140" t="s">
        <v>416</v>
      </c>
      <c r="C156" s="140"/>
      <c r="D156" s="59" t="s">
        <v>128</v>
      </c>
      <c r="E156" s="59" t="s">
        <v>295</v>
      </c>
      <c r="F156" s="59" t="s">
        <v>55</v>
      </c>
      <c r="G156" s="59" t="s">
        <v>56</v>
      </c>
      <c r="H156" s="15">
        <v>3000</v>
      </c>
      <c r="I156" s="15">
        <v>1000</v>
      </c>
      <c r="J156" s="15">
        <v>0</v>
      </c>
    </row>
    <row r="157" spans="1:10" s="1" customFormat="1" ht="14.4" customHeight="1">
      <c r="A157" s="59" t="s">
        <v>400</v>
      </c>
      <c r="B157" s="140" t="s">
        <v>416</v>
      </c>
      <c r="C157" s="140"/>
      <c r="D157" s="59" t="s">
        <v>128</v>
      </c>
      <c r="E157" s="59" t="s">
        <v>295</v>
      </c>
      <c r="F157" s="59" t="s">
        <v>57</v>
      </c>
      <c r="G157" s="59" t="s">
        <v>325</v>
      </c>
      <c r="H157" s="15">
        <v>3000</v>
      </c>
      <c r="I157" s="15">
        <v>1000</v>
      </c>
      <c r="J157" s="15">
        <v>0</v>
      </c>
    </row>
    <row r="158" spans="1:10" s="1" customFormat="1" ht="27.6" customHeight="1">
      <c r="A158" s="59" t="s">
        <v>400</v>
      </c>
      <c r="B158" s="140" t="s">
        <v>416</v>
      </c>
      <c r="C158" s="140"/>
      <c r="D158" s="59" t="s">
        <v>128</v>
      </c>
      <c r="E158" s="59" t="s">
        <v>295</v>
      </c>
      <c r="F158" s="59" t="s">
        <v>58</v>
      </c>
      <c r="G158" s="59" t="s">
        <v>361</v>
      </c>
      <c r="H158" s="15">
        <v>25000</v>
      </c>
      <c r="I158" s="15">
        <v>34200</v>
      </c>
      <c r="J158" s="15">
        <v>25629.97</v>
      </c>
    </row>
    <row r="159" spans="1:10" s="1" customFormat="1" ht="14.4" customHeight="1">
      <c r="A159" s="59" t="s">
        <v>400</v>
      </c>
      <c r="B159" s="140" t="s">
        <v>416</v>
      </c>
      <c r="C159" s="140"/>
      <c r="D159" s="59" t="s">
        <v>128</v>
      </c>
      <c r="E159" s="59" t="s">
        <v>295</v>
      </c>
      <c r="F159" s="59" t="s">
        <v>59</v>
      </c>
      <c r="G159" s="59" t="s">
        <v>327</v>
      </c>
      <c r="H159" s="15">
        <v>3000</v>
      </c>
      <c r="I159" s="15">
        <v>5000</v>
      </c>
      <c r="J159" s="15">
        <v>3323.47</v>
      </c>
    </row>
    <row r="160" spans="1:10" s="1" customFormat="1" ht="27.6" customHeight="1">
      <c r="A160" s="59" t="s">
        <v>400</v>
      </c>
      <c r="B160" s="140" t="s">
        <v>416</v>
      </c>
      <c r="C160" s="140"/>
      <c r="D160" s="59" t="s">
        <v>128</v>
      </c>
      <c r="E160" s="59" t="s">
        <v>295</v>
      </c>
      <c r="F160" s="59" t="s">
        <v>65</v>
      </c>
      <c r="G160" s="59" t="s">
        <v>329</v>
      </c>
      <c r="H160" s="15">
        <v>12000</v>
      </c>
      <c r="I160" s="15">
        <v>17000</v>
      </c>
      <c r="J160" s="15">
        <v>14984.15</v>
      </c>
    </row>
    <row r="161" spans="1:10" s="1" customFormat="1" ht="41.4" customHeight="1">
      <c r="A161" s="59" t="s">
        <v>400</v>
      </c>
      <c r="B161" s="140" t="s">
        <v>416</v>
      </c>
      <c r="C161" s="140"/>
      <c r="D161" s="59" t="s">
        <v>128</v>
      </c>
      <c r="E161" s="59" t="s">
        <v>295</v>
      </c>
      <c r="F161" s="59" t="s">
        <v>67</v>
      </c>
      <c r="G161" s="59" t="s">
        <v>331</v>
      </c>
      <c r="H161" s="15">
        <v>24000</v>
      </c>
      <c r="I161" s="15">
        <v>26000</v>
      </c>
      <c r="J161" s="15">
        <v>23162.99</v>
      </c>
    </row>
    <row r="162" spans="1:10" s="1" customFormat="1" ht="41.4" customHeight="1">
      <c r="A162" s="59" t="s">
        <v>400</v>
      </c>
      <c r="B162" s="140" t="s">
        <v>416</v>
      </c>
      <c r="C162" s="140"/>
      <c r="D162" s="59" t="s">
        <v>128</v>
      </c>
      <c r="E162" s="59" t="s">
        <v>295</v>
      </c>
      <c r="F162" s="59">
        <v>200530</v>
      </c>
      <c r="G162" s="73" t="s">
        <v>71</v>
      </c>
      <c r="H162" s="15">
        <v>0</v>
      </c>
      <c r="I162" s="15">
        <v>7600</v>
      </c>
      <c r="J162" s="15">
        <v>5985.87</v>
      </c>
    </row>
    <row r="163" spans="1:10" s="1" customFormat="1" ht="27.6" customHeight="1">
      <c r="A163" s="59" t="s">
        <v>400</v>
      </c>
      <c r="B163" s="140" t="s">
        <v>416</v>
      </c>
      <c r="C163" s="140"/>
      <c r="D163" s="59" t="s">
        <v>128</v>
      </c>
      <c r="E163" s="59" t="s">
        <v>295</v>
      </c>
      <c r="F163" s="59" t="s">
        <v>72</v>
      </c>
      <c r="G163" s="59" t="s">
        <v>362</v>
      </c>
      <c r="H163" s="15">
        <v>3000</v>
      </c>
      <c r="I163" s="15">
        <v>2000</v>
      </c>
      <c r="J163" s="15">
        <v>500</v>
      </c>
    </row>
    <row r="164" spans="1:10" s="1" customFormat="1" ht="27.6" customHeight="1">
      <c r="A164" s="59" t="s">
        <v>400</v>
      </c>
      <c r="B164" s="140" t="s">
        <v>416</v>
      </c>
      <c r="C164" s="140"/>
      <c r="D164" s="59" t="s">
        <v>128</v>
      </c>
      <c r="E164" s="59" t="s">
        <v>295</v>
      </c>
      <c r="F164" s="59">
        <v>201300</v>
      </c>
      <c r="G164" s="59" t="s">
        <v>362</v>
      </c>
      <c r="H164" s="15">
        <v>0</v>
      </c>
      <c r="I164" s="15">
        <v>1800</v>
      </c>
      <c r="J164" s="15">
        <v>0</v>
      </c>
    </row>
    <row r="165" spans="1:10" s="1" customFormat="1" ht="27.6" customHeight="1">
      <c r="A165" s="59" t="s">
        <v>400</v>
      </c>
      <c r="B165" s="140" t="s">
        <v>416</v>
      </c>
      <c r="C165" s="140"/>
      <c r="D165" s="59" t="s">
        <v>128</v>
      </c>
      <c r="E165" s="59" t="s">
        <v>295</v>
      </c>
      <c r="F165" s="59">
        <v>203030</v>
      </c>
      <c r="G165" s="59" t="s">
        <v>342</v>
      </c>
      <c r="H165" s="15">
        <v>10000</v>
      </c>
      <c r="I165" s="15">
        <v>8000</v>
      </c>
      <c r="J165" s="15">
        <v>5948.5</v>
      </c>
    </row>
    <row r="166" spans="1:10" s="1" customFormat="1" ht="27.6" customHeight="1">
      <c r="A166" s="59" t="s">
        <v>400</v>
      </c>
      <c r="B166" s="140" t="s">
        <v>416</v>
      </c>
      <c r="C166" s="140"/>
      <c r="D166" s="59">
        <v>670308</v>
      </c>
      <c r="E166" s="59" t="s">
        <v>422</v>
      </c>
      <c r="F166" s="59" t="s">
        <v>47</v>
      </c>
      <c r="G166" s="59" t="s">
        <v>317</v>
      </c>
      <c r="H166" s="15">
        <v>900000</v>
      </c>
      <c r="I166" s="15">
        <v>750000</v>
      </c>
      <c r="J166" s="15">
        <v>748347</v>
      </c>
    </row>
    <row r="167" spans="1:10" s="1" customFormat="1" ht="27.6" customHeight="1">
      <c r="A167" s="59" t="s">
        <v>400</v>
      </c>
      <c r="B167" s="140" t="s">
        <v>416</v>
      </c>
      <c r="C167" s="140"/>
      <c r="D167" s="59">
        <v>670308</v>
      </c>
      <c r="E167" s="59" t="s">
        <v>422</v>
      </c>
      <c r="F167" s="59">
        <v>100112</v>
      </c>
      <c r="G167" s="59" t="s">
        <v>431</v>
      </c>
      <c r="H167" s="15">
        <v>3000</v>
      </c>
      <c r="I167" s="15">
        <v>3000</v>
      </c>
      <c r="J167" s="15">
        <v>905</v>
      </c>
    </row>
    <row r="168" spans="1:10" s="1" customFormat="1" ht="27.6" customHeight="1">
      <c r="A168" s="59" t="s">
        <v>400</v>
      </c>
      <c r="B168" s="140" t="s">
        <v>416</v>
      </c>
      <c r="C168" s="140"/>
      <c r="D168" s="59">
        <v>670308</v>
      </c>
      <c r="E168" s="59" t="s">
        <v>422</v>
      </c>
      <c r="F168" s="59">
        <v>100117</v>
      </c>
      <c r="G168" s="59" t="s">
        <v>320</v>
      </c>
      <c r="H168" s="15">
        <v>57000</v>
      </c>
      <c r="I168" s="15">
        <v>52000</v>
      </c>
      <c r="J168" s="15">
        <v>46042</v>
      </c>
    </row>
    <row r="169" spans="1:10" s="1" customFormat="1" ht="27.6" customHeight="1">
      <c r="A169" s="59" t="s">
        <v>400</v>
      </c>
      <c r="B169" s="140" t="s">
        <v>416</v>
      </c>
      <c r="C169" s="140"/>
      <c r="D169" s="59">
        <v>670308</v>
      </c>
      <c r="E169" s="59" t="s">
        <v>422</v>
      </c>
      <c r="F169" s="59" t="s">
        <v>52</v>
      </c>
      <c r="G169" s="59" t="s">
        <v>322</v>
      </c>
      <c r="H169" s="15">
        <v>11000</v>
      </c>
      <c r="I169" s="15">
        <v>0</v>
      </c>
      <c r="J169" s="15">
        <v>0</v>
      </c>
    </row>
    <row r="170" spans="1:10" s="1" customFormat="1" ht="27.6" customHeight="1">
      <c r="A170" s="59" t="s">
        <v>400</v>
      </c>
      <c r="B170" s="140" t="s">
        <v>416</v>
      </c>
      <c r="C170" s="140"/>
      <c r="D170" s="59">
        <v>670308</v>
      </c>
      <c r="E170" s="59" t="s">
        <v>422</v>
      </c>
      <c r="F170" s="59" t="s">
        <v>54</v>
      </c>
      <c r="G170" s="59" t="s">
        <v>324</v>
      </c>
      <c r="H170" s="15">
        <v>22000</v>
      </c>
      <c r="I170" s="15">
        <v>18000</v>
      </c>
      <c r="J170" s="15">
        <v>17750</v>
      </c>
    </row>
    <row r="171" spans="1:10" s="1" customFormat="1" ht="27.6" customHeight="1">
      <c r="A171" s="59" t="s">
        <v>400</v>
      </c>
      <c r="B171" s="140" t="s">
        <v>416</v>
      </c>
      <c r="C171" s="140"/>
      <c r="D171" s="59">
        <v>670308</v>
      </c>
      <c r="E171" s="59" t="s">
        <v>422</v>
      </c>
      <c r="F171" s="59" t="s">
        <v>55</v>
      </c>
      <c r="G171" s="59" t="s">
        <v>56</v>
      </c>
      <c r="H171" s="15">
        <v>2000</v>
      </c>
      <c r="I171" s="15">
        <v>2000</v>
      </c>
      <c r="J171" s="15">
        <v>0</v>
      </c>
    </row>
    <row r="172" spans="1:10" s="1" customFormat="1" ht="27.6" customHeight="1">
      <c r="A172" s="59" t="s">
        <v>400</v>
      </c>
      <c r="B172" s="140" t="s">
        <v>416</v>
      </c>
      <c r="C172" s="140"/>
      <c r="D172" s="59">
        <v>670308</v>
      </c>
      <c r="E172" s="59" t="s">
        <v>422</v>
      </c>
      <c r="F172" s="59">
        <v>200102</v>
      </c>
      <c r="G172" s="59" t="s">
        <v>325</v>
      </c>
      <c r="H172" s="15">
        <v>1500</v>
      </c>
      <c r="I172" s="15">
        <v>1500</v>
      </c>
      <c r="J172" s="15">
        <v>1499.26</v>
      </c>
    </row>
    <row r="173" spans="1:10" s="1" customFormat="1" ht="27.6" customHeight="1">
      <c r="A173" s="59" t="s">
        <v>400</v>
      </c>
      <c r="B173" s="140" t="s">
        <v>416</v>
      </c>
      <c r="C173" s="140"/>
      <c r="D173" s="59">
        <v>670308</v>
      </c>
      <c r="E173" s="59" t="s">
        <v>422</v>
      </c>
      <c r="F173" s="59">
        <v>200103</v>
      </c>
      <c r="G173" s="59" t="s">
        <v>361</v>
      </c>
      <c r="H173" s="15">
        <v>2000</v>
      </c>
      <c r="I173" s="15">
        <v>2000</v>
      </c>
      <c r="J173" s="15">
        <v>342.45</v>
      </c>
    </row>
    <row r="174" spans="1:10" s="1" customFormat="1" ht="27.6" customHeight="1">
      <c r="A174" s="59" t="s">
        <v>400</v>
      </c>
      <c r="B174" s="140" t="s">
        <v>416</v>
      </c>
      <c r="C174" s="140"/>
      <c r="D174" s="59">
        <v>670308</v>
      </c>
      <c r="E174" s="59" t="s">
        <v>422</v>
      </c>
      <c r="F174" s="59">
        <v>200104</v>
      </c>
      <c r="G174" s="59" t="s">
        <v>327</v>
      </c>
      <c r="H174" s="15">
        <v>1000</v>
      </c>
      <c r="I174" s="15">
        <v>1000</v>
      </c>
      <c r="J174" s="15">
        <v>142.1</v>
      </c>
    </row>
    <row r="175" spans="1:10" s="1" customFormat="1" ht="27.6" customHeight="1">
      <c r="A175" s="59" t="s">
        <v>400</v>
      </c>
      <c r="B175" s="140" t="s">
        <v>416</v>
      </c>
      <c r="C175" s="140"/>
      <c r="D175" s="59">
        <v>670308</v>
      </c>
      <c r="E175" s="59" t="s">
        <v>422</v>
      </c>
      <c r="F175" s="59" t="s">
        <v>60</v>
      </c>
      <c r="G175" s="59" t="s">
        <v>328</v>
      </c>
      <c r="H175" s="15">
        <v>0</v>
      </c>
      <c r="I175" s="15">
        <v>0</v>
      </c>
      <c r="J175" s="15">
        <v>0</v>
      </c>
    </row>
    <row r="176" spans="1:10" s="1" customFormat="1" ht="27.6" customHeight="1">
      <c r="A176" s="59" t="s">
        <v>400</v>
      </c>
      <c r="B176" s="140" t="s">
        <v>416</v>
      </c>
      <c r="C176" s="140"/>
      <c r="D176" s="59">
        <v>670308</v>
      </c>
      <c r="E176" s="59" t="s">
        <v>422</v>
      </c>
      <c r="F176" s="59" t="s">
        <v>61</v>
      </c>
      <c r="G176" s="59" t="s">
        <v>62</v>
      </c>
      <c r="H176" s="15">
        <v>3000</v>
      </c>
      <c r="I176" s="15">
        <v>3000</v>
      </c>
      <c r="J176" s="15">
        <v>2252.64</v>
      </c>
    </row>
    <row r="177" spans="1:10" s="1" customFormat="1" ht="27.6" customHeight="1">
      <c r="A177" s="59" t="s">
        <v>400</v>
      </c>
      <c r="B177" s="140" t="s">
        <v>416</v>
      </c>
      <c r="C177" s="140"/>
      <c r="D177" s="59">
        <v>670308</v>
      </c>
      <c r="E177" s="59" t="s">
        <v>422</v>
      </c>
      <c r="F177" s="59" t="s">
        <v>65</v>
      </c>
      <c r="G177" s="59" t="s">
        <v>329</v>
      </c>
      <c r="H177" s="15">
        <v>6000</v>
      </c>
      <c r="I177" s="15">
        <v>6000</v>
      </c>
      <c r="J177" s="15">
        <v>3815.67</v>
      </c>
    </row>
    <row r="178" spans="1:10" s="1" customFormat="1" ht="27.6" customHeight="1">
      <c r="A178" s="59" t="s">
        <v>400</v>
      </c>
      <c r="B178" s="140" t="s">
        <v>416</v>
      </c>
      <c r="C178" s="140"/>
      <c r="D178" s="59">
        <v>670308</v>
      </c>
      <c r="E178" s="59" t="s">
        <v>422</v>
      </c>
      <c r="F178" s="59" t="s">
        <v>66</v>
      </c>
      <c r="G178" s="59" t="s">
        <v>330</v>
      </c>
      <c r="H178" s="15">
        <v>35000</v>
      </c>
      <c r="I178" s="15">
        <v>35000</v>
      </c>
      <c r="J178" s="15">
        <v>34900</v>
      </c>
    </row>
    <row r="179" spans="1:10" s="1" customFormat="1" ht="27.6" customHeight="1">
      <c r="A179" s="59" t="s">
        <v>400</v>
      </c>
      <c r="B179" s="140" t="s">
        <v>416</v>
      </c>
      <c r="C179" s="140"/>
      <c r="D179" s="59">
        <v>670308</v>
      </c>
      <c r="E179" s="59" t="s">
        <v>422</v>
      </c>
      <c r="F179" s="59" t="s">
        <v>67</v>
      </c>
      <c r="G179" s="59" t="s">
        <v>331</v>
      </c>
      <c r="H179" s="15">
        <v>24000</v>
      </c>
      <c r="I179" s="15">
        <v>24000</v>
      </c>
      <c r="J179" s="15">
        <v>23971</v>
      </c>
    </row>
    <row r="180" spans="1:10" s="1" customFormat="1" ht="27.6" customHeight="1">
      <c r="A180" s="59" t="s">
        <v>400</v>
      </c>
      <c r="B180" s="140" t="s">
        <v>416</v>
      </c>
      <c r="C180" s="140"/>
      <c r="D180" s="59">
        <v>670308</v>
      </c>
      <c r="E180" s="59" t="s">
        <v>422</v>
      </c>
      <c r="F180" s="19">
        <v>200530</v>
      </c>
      <c r="G180" s="19" t="s">
        <v>71</v>
      </c>
      <c r="H180" s="15">
        <v>4000</v>
      </c>
      <c r="I180" s="15">
        <v>4000</v>
      </c>
      <c r="J180" s="15">
        <v>910</v>
      </c>
    </row>
    <row r="181" spans="1:10" s="1" customFormat="1" ht="27.6" customHeight="1">
      <c r="A181" s="59" t="s">
        <v>400</v>
      </c>
      <c r="B181" s="140" t="s">
        <v>416</v>
      </c>
      <c r="C181" s="140"/>
      <c r="D181" s="59">
        <v>670308</v>
      </c>
      <c r="E181" s="59" t="s">
        <v>422</v>
      </c>
      <c r="F181" s="19">
        <v>200601</v>
      </c>
      <c r="G181" s="19" t="s">
        <v>362</v>
      </c>
      <c r="H181" s="15">
        <v>3000</v>
      </c>
      <c r="I181" s="15">
        <v>3000</v>
      </c>
      <c r="J181" s="15">
        <v>0</v>
      </c>
    </row>
    <row r="182" spans="1:10" s="1" customFormat="1" ht="27.6" customHeight="1">
      <c r="A182" s="59" t="s">
        <v>400</v>
      </c>
      <c r="B182" s="140" t="s">
        <v>416</v>
      </c>
      <c r="C182" s="140"/>
      <c r="D182" s="59">
        <v>670308</v>
      </c>
      <c r="E182" s="59" t="s">
        <v>422</v>
      </c>
      <c r="F182" s="19">
        <v>201300</v>
      </c>
      <c r="G182" s="19" t="s">
        <v>337</v>
      </c>
      <c r="H182" s="15">
        <v>2000</v>
      </c>
      <c r="I182" s="15">
        <v>2000</v>
      </c>
      <c r="J182" s="15">
        <v>0</v>
      </c>
    </row>
    <row r="183" spans="1:10" s="1" customFormat="1" ht="27.6" customHeight="1">
      <c r="A183" s="59" t="s">
        <v>400</v>
      </c>
      <c r="B183" s="140" t="s">
        <v>416</v>
      </c>
      <c r="C183" s="140"/>
      <c r="D183" s="59">
        <v>670308</v>
      </c>
      <c r="E183" s="59" t="s">
        <v>422</v>
      </c>
      <c r="F183" s="19">
        <v>201400</v>
      </c>
      <c r="G183" s="19" t="s">
        <v>338</v>
      </c>
      <c r="H183" s="15">
        <v>1500</v>
      </c>
      <c r="I183" s="15">
        <v>1500</v>
      </c>
      <c r="J183" s="15">
        <v>1450</v>
      </c>
    </row>
    <row r="184" spans="1:10" s="1" customFormat="1" ht="27.6" customHeight="1">
      <c r="A184" s="59" t="s">
        <v>400</v>
      </c>
      <c r="B184" s="140" t="s">
        <v>416</v>
      </c>
      <c r="C184" s="140"/>
      <c r="D184" s="59">
        <v>670308</v>
      </c>
      <c r="E184" s="59" t="s">
        <v>422</v>
      </c>
      <c r="F184" s="19">
        <v>203030</v>
      </c>
      <c r="G184" s="19" t="s">
        <v>342</v>
      </c>
      <c r="H184" s="15">
        <v>1000</v>
      </c>
      <c r="I184" s="15">
        <v>1000</v>
      </c>
      <c r="J184" s="15">
        <v>254</v>
      </c>
    </row>
    <row r="185" spans="1:10" s="1" customFormat="1" ht="31.5" customHeight="1">
      <c r="A185" s="59" t="s">
        <v>400</v>
      </c>
      <c r="B185" s="140" t="s">
        <v>416</v>
      </c>
      <c r="C185" s="140"/>
      <c r="D185" s="59" t="s">
        <v>225</v>
      </c>
      <c r="E185" s="59" t="s">
        <v>226</v>
      </c>
      <c r="F185" s="59" t="s">
        <v>47</v>
      </c>
      <c r="G185" s="59" t="s">
        <v>317</v>
      </c>
      <c r="H185" s="15">
        <v>450000</v>
      </c>
      <c r="I185" s="15">
        <v>462200</v>
      </c>
      <c r="J185" s="15">
        <v>461418</v>
      </c>
    </row>
    <row r="186" spans="1:10" s="1" customFormat="1" ht="31.5" customHeight="1">
      <c r="A186" s="59" t="s">
        <v>400</v>
      </c>
      <c r="B186" s="140" t="s">
        <v>416</v>
      </c>
      <c r="C186" s="140"/>
      <c r="D186" s="59" t="s">
        <v>225</v>
      </c>
      <c r="E186" s="59" t="s">
        <v>226</v>
      </c>
      <c r="F186" s="59">
        <v>100113</v>
      </c>
      <c r="G186" s="73" t="s">
        <v>50</v>
      </c>
      <c r="H186" s="15">
        <v>0</v>
      </c>
      <c r="I186" s="15">
        <v>2100</v>
      </c>
      <c r="J186" s="15">
        <v>576</v>
      </c>
    </row>
    <row r="187" spans="1:10" s="1" customFormat="1" ht="31.5" customHeight="1">
      <c r="A187" s="59" t="s">
        <v>400</v>
      </c>
      <c r="B187" s="140" t="s">
        <v>416</v>
      </c>
      <c r="C187" s="140"/>
      <c r="D187" s="59" t="s">
        <v>225</v>
      </c>
      <c r="E187" s="59" t="s">
        <v>226</v>
      </c>
      <c r="F187" s="59">
        <v>100117</v>
      </c>
      <c r="G187" s="59" t="s">
        <v>320</v>
      </c>
      <c r="H187" s="15">
        <v>30000</v>
      </c>
      <c r="I187" s="15">
        <v>26000</v>
      </c>
      <c r="J187" s="15">
        <v>25497</v>
      </c>
    </row>
    <row r="188" spans="1:10" s="1" customFormat="1" ht="27.6" customHeight="1">
      <c r="A188" s="59" t="s">
        <v>400</v>
      </c>
      <c r="B188" s="140" t="s">
        <v>416</v>
      </c>
      <c r="C188" s="140"/>
      <c r="D188" s="59" t="s">
        <v>225</v>
      </c>
      <c r="E188" s="59" t="s">
        <v>226</v>
      </c>
      <c r="F188" s="59" t="s">
        <v>51</v>
      </c>
      <c r="G188" s="59" t="s">
        <v>321</v>
      </c>
      <c r="H188" s="15">
        <v>30000</v>
      </c>
      <c r="I188" s="15">
        <v>34000</v>
      </c>
      <c r="J188" s="15">
        <v>34000</v>
      </c>
    </row>
    <row r="189" spans="1:10" s="1" customFormat="1" ht="30.75" customHeight="1">
      <c r="A189" s="59" t="s">
        <v>400</v>
      </c>
      <c r="B189" s="140" t="s">
        <v>416</v>
      </c>
      <c r="C189" s="140"/>
      <c r="D189" s="59" t="s">
        <v>225</v>
      </c>
      <c r="E189" s="59" t="s">
        <v>226</v>
      </c>
      <c r="F189" s="59" t="s">
        <v>52</v>
      </c>
      <c r="G189" s="59" t="s">
        <v>322</v>
      </c>
      <c r="H189" s="15">
        <v>6400</v>
      </c>
      <c r="I189" s="15">
        <v>0</v>
      </c>
      <c r="J189" s="15">
        <v>0</v>
      </c>
    </row>
    <row r="190" spans="1:10" s="1" customFormat="1" ht="27.6" customHeight="1">
      <c r="A190" s="59" t="s">
        <v>400</v>
      </c>
      <c r="B190" s="140" t="s">
        <v>416</v>
      </c>
      <c r="C190" s="140"/>
      <c r="D190" s="59" t="s">
        <v>225</v>
      </c>
      <c r="E190" s="59" t="s">
        <v>226</v>
      </c>
      <c r="F190" s="59" t="s">
        <v>54</v>
      </c>
      <c r="G190" s="59" t="s">
        <v>324</v>
      </c>
      <c r="H190" s="15">
        <v>12000</v>
      </c>
      <c r="I190" s="15">
        <v>11100</v>
      </c>
      <c r="J190" s="15">
        <v>11031</v>
      </c>
    </row>
    <row r="191" spans="1:10" s="1" customFormat="1" ht="31.5" customHeight="1">
      <c r="A191" s="59" t="s">
        <v>400</v>
      </c>
      <c r="B191" s="140" t="s">
        <v>416</v>
      </c>
      <c r="C191" s="140"/>
      <c r="D191" s="59" t="s">
        <v>225</v>
      </c>
      <c r="E191" s="59" t="s">
        <v>226</v>
      </c>
      <c r="F191" s="59">
        <v>200101</v>
      </c>
      <c r="G191" s="59" t="s">
        <v>56</v>
      </c>
      <c r="H191" s="15">
        <v>2000</v>
      </c>
      <c r="I191" s="15">
        <v>0</v>
      </c>
      <c r="J191" s="15">
        <v>0</v>
      </c>
    </row>
    <row r="192" spans="1:10" s="1" customFormat="1" ht="14.4" customHeight="1">
      <c r="A192" s="59" t="s">
        <v>400</v>
      </c>
      <c r="B192" s="140" t="s">
        <v>416</v>
      </c>
      <c r="C192" s="140"/>
      <c r="D192" s="59" t="s">
        <v>225</v>
      </c>
      <c r="E192" s="59" t="s">
        <v>226</v>
      </c>
      <c r="F192" s="59" t="s">
        <v>57</v>
      </c>
      <c r="G192" s="59" t="s">
        <v>325</v>
      </c>
      <c r="H192" s="15">
        <v>1000</v>
      </c>
      <c r="I192" s="15">
        <v>1000</v>
      </c>
      <c r="J192" s="15">
        <v>988</v>
      </c>
    </row>
    <row r="193" spans="1:10" s="1" customFormat="1" ht="14.4" customHeight="1">
      <c r="A193" s="59" t="s">
        <v>400</v>
      </c>
      <c r="B193" s="140" t="s">
        <v>416</v>
      </c>
      <c r="C193" s="140"/>
      <c r="D193" s="59" t="s">
        <v>225</v>
      </c>
      <c r="E193" s="59" t="s">
        <v>226</v>
      </c>
      <c r="F193" s="59">
        <v>200103</v>
      </c>
      <c r="G193" s="73" t="s">
        <v>361</v>
      </c>
      <c r="H193" s="15">
        <v>0</v>
      </c>
      <c r="I193" s="15">
        <v>800</v>
      </c>
      <c r="J193" s="15">
        <v>295.18</v>
      </c>
    </row>
    <row r="194" spans="1:10" s="1" customFormat="1" ht="27.6" customHeight="1">
      <c r="A194" s="59" t="s">
        <v>400</v>
      </c>
      <c r="B194" s="140" t="s">
        <v>416</v>
      </c>
      <c r="C194" s="140"/>
      <c r="D194" s="59" t="s">
        <v>225</v>
      </c>
      <c r="E194" s="59" t="s">
        <v>226</v>
      </c>
      <c r="F194" s="59" t="s">
        <v>65</v>
      </c>
      <c r="G194" s="59" t="s">
        <v>329</v>
      </c>
      <c r="H194" s="15">
        <v>10000</v>
      </c>
      <c r="I194" s="15">
        <v>20050</v>
      </c>
      <c r="J194" s="15">
        <v>18744.07</v>
      </c>
    </row>
    <row r="195" spans="1:10" s="1" customFormat="1" ht="41.4" customHeight="1">
      <c r="A195" s="59" t="s">
        <v>400</v>
      </c>
      <c r="B195" s="140" t="s">
        <v>416</v>
      </c>
      <c r="C195" s="140"/>
      <c r="D195" s="59" t="s">
        <v>225</v>
      </c>
      <c r="E195" s="59" t="s">
        <v>226</v>
      </c>
      <c r="F195" s="59" t="s">
        <v>66</v>
      </c>
      <c r="G195" s="59" t="s">
        <v>330</v>
      </c>
      <c r="H195" s="15">
        <v>25000</v>
      </c>
      <c r="I195" s="15">
        <v>20900</v>
      </c>
      <c r="J195" s="15">
        <v>16435</v>
      </c>
    </row>
    <row r="196" spans="1:10" s="1" customFormat="1" ht="41.4" customHeight="1">
      <c r="A196" s="59" t="s">
        <v>400</v>
      </c>
      <c r="B196" s="140" t="s">
        <v>416</v>
      </c>
      <c r="C196" s="140"/>
      <c r="D196" s="59" t="s">
        <v>225</v>
      </c>
      <c r="E196" s="59" t="s">
        <v>226</v>
      </c>
      <c r="F196" s="59" t="s">
        <v>67</v>
      </c>
      <c r="G196" s="59" t="s">
        <v>331</v>
      </c>
      <c r="H196" s="15">
        <v>26000</v>
      </c>
      <c r="I196" s="15">
        <v>67050</v>
      </c>
      <c r="J196" s="15">
        <v>66513.41</v>
      </c>
    </row>
    <row r="197" spans="1:10" s="1" customFormat="1" ht="27.6" customHeight="1">
      <c r="A197" s="59" t="s">
        <v>400</v>
      </c>
      <c r="B197" s="140" t="s">
        <v>416</v>
      </c>
      <c r="C197" s="140"/>
      <c r="D197" s="59" t="s">
        <v>225</v>
      </c>
      <c r="E197" s="59" t="s">
        <v>226</v>
      </c>
      <c r="F197" s="59" t="s">
        <v>72</v>
      </c>
      <c r="G197" s="59" t="s">
        <v>430</v>
      </c>
      <c r="H197" s="15">
        <v>4000</v>
      </c>
      <c r="I197" s="15">
        <v>4000</v>
      </c>
      <c r="J197" s="15">
        <v>2995</v>
      </c>
    </row>
    <row r="198" spans="1:10" s="1" customFormat="1" ht="27.6" customHeight="1">
      <c r="A198" s="59" t="s">
        <v>400</v>
      </c>
      <c r="B198" s="140" t="s">
        <v>416</v>
      </c>
      <c r="C198" s="140"/>
      <c r="D198" s="59" t="s">
        <v>225</v>
      </c>
      <c r="E198" s="59" t="s">
        <v>226</v>
      </c>
      <c r="F198" s="59" t="s">
        <v>112</v>
      </c>
      <c r="G198" s="59" t="s">
        <v>335</v>
      </c>
      <c r="H198" s="15">
        <v>0</v>
      </c>
      <c r="I198" s="15">
        <v>1200</v>
      </c>
      <c r="J198" s="15">
        <v>400</v>
      </c>
    </row>
    <row r="199" spans="1:10" s="1" customFormat="1" ht="69">
      <c r="A199" s="59" t="s">
        <v>400</v>
      </c>
      <c r="B199" s="140" t="s">
        <v>416</v>
      </c>
      <c r="C199" s="140"/>
      <c r="D199" s="59" t="s">
        <v>225</v>
      </c>
      <c r="E199" s="59" t="s">
        <v>226</v>
      </c>
      <c r="F199" s="59" t="s">
        <v>88</v>
      </c>
      <c r="G199" s="59" t="s">
        <v>344</v>
      </c>
      <c r="H199" s="15">
        <v>0</v>
      </c>
      <c r="I199" s="15">
        <v>-5200</v>
      </c>
      <c r="J199" s="15">
        <v>-5245</v>
      </c>
    </row>
    <row r="200" spans="1:10" s="1" customFormat="1">
      <c r="A200" s="144" t="s">
        <v>227</v>
      </c>
      <c r="B200" s="144"/>
      <c r="C200" s="144"/>
      <c r="D200" s="144"/>
      <c r="E200" s="144"/>
      <c r="F200" s="144"/>
      <c r="G200" s="144"/>
      <c r="H200" s="15">
        <f>SUM(H86:H199)</f>
        <v>38654400</v>
      </c>
      <c r="I200" s="15">
        <f t="shared" ref="I200:J200" si="2">SUM(I86:I199)</f>
        <v>35587520</v>
      </c>
      <c r="J200" s="15">
        <f t="shared" si="2"/>
        <v>31648785.090000007</v>
      </c>
    </row>
    <row r="201" spans="1:10" s="1" customFormat="1" ht="27.6" customHeight="1">
      <c r="A201" s="59" t="s">
        <v>400</v>
      </c>
      <c r="B201" s="140" t="s">
        <v>416</v>
      </c>
      <c r="C201" s="140"/>
      <c r="D201" s="59" t="s">
        <v>228</v>
      </c>
      <c r="E201" s="59" t="s">
        <v>423</v>
      </c>
      <c r="F201" s="59" t="s">
        <v>47</v>
      </c>
      <c r="G201" s="59" t="s">
        <v>317</v>
      </c>
      <c r="H201" s="15">
        <v>422000</v>
      </c>
      <c r="I201" s="15">
        <v>422000</v>
      </c>
      <c r="J201" s="15">
        <v>422000</v>
      </c>
    </row>
    <row r="202" spans="1:10" s="1" customFormat="1" ht="27.6" customHeight="1">
      <c r="A202" s="59" t="s">
        <v>400</v>
      </c>
      <c r="B202" s="140" t="s">
        <v>416</v>
      </c>
      <c r="C202" s="140"/>
      <c r="D202" s="59" t="s">
        <v>228</v>
      </c>
      <c r="E202" s="59" t="s">
        <v>423</v>
      </c>
      <c r="F202" s="59">
        <v>100105</v>
      </c>
      <c r="G202" s="59" t="s">
        <v>368</v>
      </c>
      <c r="H202" s="15">
        <v>29000</v>
      </c>
      <c r="I202" s="15">
        <v>29000</v>
      </c>
      <c r="J202" s="15">
        <v>21687</v>
      </c>
    </row>
    <row r="203" spans="1:10" s="1" customFormat="1" ht="27.6" customHeight="1">
      <c r="A203" s="59" t="s">
        <v>400</v>
      </c>
      <c r="B203" s="140" t="s">
        <v>416</v>
      </c>
      <c r="C203" s="140"/>
      <c r="D203" s="59" t="s">
        <v>228</v>
      </c>
      <c r="E203" s="59" t="s">
        <v>423</v>
      </c>
      <c r="F203" s="59" t="s">
        <v>49</v>
      </c>
      <c r="G203" s="59" t="s">
        <v>50</v>
      </c>
      <c r="H203" s="15">
        <v>1000</v>
      </c>
      <c r="I203" s="15">
        <v>1000</v>
      </c>
      <c r="J203" s="15">
        <v>0</v>
      </c>
    </row>
    <row r="204" spans="1:10" s="1" customFormat="1" ht="27.6" customHeight="1">
      <c r="A204" s="59" t="s">
        <v>400</v>
      </c>
      <c r="B204" s="140" t="s">
        <v>416</v>
      </c>
      <c r="C204" s="140"/>
      <c r="D204" s="59" t="s">
        <v>228</v>
      </c>
      <c r="E204" s="59" t="s">
        <v>423</v>
      </c>
      <c r="F204" s="59">
        <v>100117</v>
      </c>
      <c r="G204" s="59" t="s">
        <v>320</v>
      </c>
      <c r="H204" s="15">
        <v>20000</v>
      </c>
      <c r="I204" s="15">
        <v>20000</v>
      </c>
      <c r="J204" s="15">
        <v>18662</v>
      </c>
    </row>
    <row r="205" spans="1:10" s="1" customFormat="1" ht="27.6" customHeight="1">
      <c r="A205" s="59" t="s">
        <v>400</v>
      </c>
      <c r="B205" s="140" t="s">
        <v>416</v>
      </c>
      <c r="C205" s="140"/>
      <c r="D205" s="59" t="s">
        <v>228</v>
      </c>
      <c r="E205" s="59" t="s">
        <v>423</v>
      </c>
      <c r="F205" s="59" t="s">
        <v>51</v>
      </c>
      <c r="G205" s="59" t="s">
        <v>321</v>
      </c>
      <c r="H205" s="15">
        <v>0</v>
      </c>
      <c r="I205" s="15">
        <v>0</v>
      </c>
      <c r="J205" s="15">
        <v>0</v>
      </c>
    </row>
    <row r="206" spans="1:10" s="1" customFormat="1" ht="27.6" customHeight="1">
      <c r="A206" s="59" t="s">
        <v>400</v>
      </c>
      <c r="B206" s="140" t="s">
        <v>416</v>
      </c>
      <c r="C206" s="140"/>
      <c r="D206" s="59" t="s">
        <v>228</v>
      </c>
      <c r="E206" s="59" t="s">
        <v>423</v>
      </c>
      <c r="F206" s="59" t="s">
        <v>52</v>
      </c>
      <c r="G206" s="59" t="s">
        <v>322</v>
      </c>
      <c r="H206" s="15">
        <v>4000</v>
      </c>
      <c r="I206" s="15">
        <v>4000</v>
      </c>
      <c r="J206" s="15">
        <v>4000</v>
      </c>
    </row>
    <row r="207" spans="1:10" s="1" customFormat="1" ht="27.6" customHeight="1">
      <c r="A207" s="59" t="s">
        <v>400</v>
      </c>
      <c r="B207" s="140" t="s">
        <v>416</v>
      </c>
      <c r="C207" s="140"/>
      <c r="D207" s="59" t="s">
        <v>228</v>
      </c>
      <c r="E207" s="59" t="s">
        <v>423</v>
      </c>
      <c r="F207" s="59">
        <v>100306</v>
      </c>
      <c r="G207" s="59" t="s">
        <v>323</v>
      </c>
      <c r="H207" s="15">
        <v>0</v>
      </c>
      <c r="I207" s="15">
        <v>0</v>
      </c>
      <c r="J207" s="15">
        <v>0</v>
      </c>
    </row>
    <row r="208" spans="1:10" s="1" customFormat="1" ht="27.6" customHeight="1">
      <c r="A208" s="59" t="s">
        <v>400</v>
      </c>
      <c r="B208" s="140" t="s">
        <v>416</v>
      </c>
      <c r="C208" s="140"/>
      <c r="D208" s="59" t="s">
        <v>228</v>
      </c>
      <c r="E208" s="59" t="s">
        <v>423</v>
      </c>
      <c r="F208" s="59" t="s">
        <v>54</v>
      </c>
      <c r="G208" s="59" t="s">
        <v>324</v>
      </c>
      <c r="H208" s="15">
        <v>11000</v>
      </c>
      <c r="I208" s="15">
        <v>11000</v>
      </c>
      <c r="J208" s="15">
        <v>10400</v>
      </c>
    </row>
    <row r="209" spans="1:10" s="1" customFormat="1" ht="27.6" customHeight="1">
      <c r="A209" s="59" t="s">
        <v>400</v>
      </c>
      <c r="B209" s="140" t="s">
        <v>416</v>
      </c>
      <c r="C209" s="140"/>
      <c r="D209" s="59" t="s">
        <v>228</v>
      </c>
      <c r="E209" s="59" t="s">
        <v>423</v>
      </c>
      <c r="F209" s="59" t="s">
        <v>55</v>
      </c>
      <c r="G209" s="59" t="s">
        <v>56</v>
      </c>
      <c r="H209" s="15">
        <v>0</v>
      </c>
      <c r="I209" s="15">
        <v>0</v>
      </c>
      <c r="J209" s="15">
        <v>0</v>
      </c>
    </row>
    <row r="210" spans="1:10" s="1" customFormat="1" ht="27.6" customHeight="1">
      <c r="A210" s="59" t="s">
        <v>400</v>
      </c>
      <c r="B210" s="140" t="s">
        <v>416</v>
      </c>
      <c r="C210" s="140"/>
      <c r="D210" s="59" t="s">
        <v>228</v>
      </c>
      <c r="E210" s="59" t="s">
        <v>423</v>
      </c>
      <c r="F210" s="59" t="s">
        <v>57</v>
      </c>
      <c r="G210" s="59" t="s">
        <v>325</v>
      </c>
      <c r="H210" s="15">
        <v>1000</v>
      </c>
      <c r="I210" s="15">
        <v>1000</v>
      </c>
      <c r="J210" s="15">
        <v>320.92</v>
      </c>
    </row>
    <row r="211" spans="1:10" s="1" customFormat="1" ht="27.6" customHeight="1">
      <c r="A211" s="59" t="s">
        <v>400</v>
      </c>
      <c r="B211" s="140" t="s">
        <v>416</v>
      </c>
      <c r="C211" s="140"/>
      <c r="D211" s="59" t="s">
        <v>228</v>
      </c>
      <c r="E211" s="59" t="s">
        <v>423</v>
      </c>
      <c r="F211" s="59" t="s">
        <v>58</v>
      </c>
      <c r="G211" s="59" t="s">
        <v>361</v>
      </c>
      <c r="H211" s="15">
        <v>0</v>
      </c>
      <c r="I211" s="15">
        <v>0</v>
      </c>
      <c r="J211" s="15">
        <v>0</v>
      </c>
    </row>
    <row r="212" spans="1:10" s="1" customFormat="1" ht="27.6" customHeight="1">
      <c r="A212" s="59" t="s">
        <v>400</v>
      </c>
      <c r="B212" s="140" t="s">
        <v>416</v>
      </c>
      <c r="C212" s="140"/>
      <c r="D212" s="59" t="s">
        <v>228</v>
      </c>
      <c r="E212" s="59" t="s">
        <v>423</v>
      </c>
      <c r="F212" s="59" t="s">
        <v>59</v>
      </c>
      <c r="G212" s="59" t="s">
        <v>327</v>
      </c>
      <c r="H212" s="15">
        <v>0</v>
      </c>
      <c r="I212" s="15">
        <v>0</v>
      </c>
      <c r="J212" s="15">
        <v>0</v>
      </c>
    </row>
    <row r="213" spans="1:10" s="1" customFormat="1" ht="27.6" customHeight="1">
      <c r="A213" s="59" t="s">
        <v>400</v>
      </c>
      <c r="B213" s="140" t="s">
        <v>416</v>
      </c>
      <c r="C213" s="140"/>
      <c r="D213" s="59" t="s">
        <v>228</v>
      </c>
      <c r="E213" s="59" t="s">
        <v>423</v>
      </c>
      <c r="F213" s="59" t="s">
        <v>60</v>
      </c>
      <c r="G213" s="59" t="s">
        <v>354</v>
      </c>
      <c r="H213" s="15">
        <v>3000</v>
      </c>
      <c r="I213" s="15">
        <v>3000</v>
      </c>
      <c r="J213" s="15">
        <v>0</v>
      </c>
    </row>
    <row r="214" spans="1:10" s="1" customFormat="1" ht="27.6" customHeight="1">
      <c r="A214" s="59" t="s">
        <v>400</v>
      </c>
      <c r="B214" s="140" t="s">
        <v>416</v>
      </c>
      <c r="C214" s="140"/>
      <c r="D214" s="59" t="s">
        <v>228</v>
      </c>
      <c r="E214" s="59" t="s">
        <v>423</v>
      </c>
      <c r="F214" s="59" t="s">
        <v>61</v>
      </c>
      <c r="G214" s="59" t="s">
        <v>62</v>
      </c>
      <c r="H214" s="15">
        <v>0</v>
      </c>
      <c r="I214" s="15">
        <v>0</v>
      </c>
      <c r="J214" s="15">
        <v>0</v>
      </c>
    </row>
    <row r="215" spans="1:10" s="1" customFormat="1" ht="27.6" customHeight="1">
      <c r="A215" s="59" t="s">
        <v>400</v>
      </c>
      <c r="B215" s="140" t="s">
        <v>416</v>
      </c>
      <c r="C215" s="140"/>
      <c r="D215" s="59" t="s">
        <v>228</v>
      </c>
      <c r="E215" s="59" t="s">
        <v>423</v>
      </c>
      <c r="F215" s="59" t="s">
        <v>65</v>
      </c>
      <c r="G215" s="59" t="s">
        <v>329</v>
      </c>
      <c r="H215" s="15">
        <v>2000</v>
      </c>
      <c r="I215" s="15">
        <v>2000</v>
      </c>
      <c r="J215" s="15">
        <v>0</v>
      </c>
    </row>
    <row r="216" spans="1:10" s="1" customFormat="1" ht="41.4" customHeight="1">
      <c r="A216" s="59" t="s">
        <v>400</v>
      </c>
      <c r="B216" s="140" t="s">
        <v>416</v>
      </c>
      <c r="C216" s="140"/>
      <c r="D216" s="59" t="s">
        <v>228</v>
      </c>
      <c r="E216" s="59" t="s">
        <v>423</v>
      </c>
      <c r="F216" s="59" t="s">
        <v>66</v>
      </c>
      <c r="G216" s="59" t="s">
        <v>330</v>
      </c>
      <c r="H216" s="15">
        <v>297000</v>
      </c>
      <c r="I216" s="15">
        <v>988000</v>
      </c>
      <c r="J216" s="15">
        <v>158119.79</v>
      </c>
    </row>
    <row r="217" spans="1:10" s="1" customFormat="1" ht="41.4" customHeight="1">
      <c r="A217" s="59" t="s">
        <v>400</v>
      </c>
      <c r="B217" s="140" t="s">
        <v>416</v>
      </c>
      <c r="C217" s="140"/>
      <c r="D217" s="59" t="s">
        <v>228</v>
      </c>
      <c r="E217" s="59" t="s">
        <v>423</v>
      </c>
      <c r="F217" s="59" t="s">
        <v>67</v>
      </c>
      <c r="G217" s="59" t="s">
        <v>331</v>
      </c>
      <c r="H217" s="15">
        <v>4000</v>
      </c>
      <c r="I217" s="15">
        <v>4000</v>
      </c>
      <c r="J217" s="15">
        <v>0</v>
      </c>
    </row>
    <row r="218" spans="1:10" s="1" customFormat="1" ht="27.6" customHeight="1">
      <c r="A218" s="59" t="s">
        <v>400</v>
      </c>
      <c r="B218" s="140" t="s">
        <v>416</v>
      </c>
      <c r="C218" s="140"/>
      <c r="D218" s="59" t="s">
        <v>228</v>
      </c>
      <c r="E218" s="59" t="s">
        <v>423</v>
      </c>
      <c r="F218" s="59">
        <v>200200</v>
      </c>
      <c r="G218" s="59" t="s">
        <v>332</v>
      </c>
      <c r="H218" s="15">
        <v>2000</v>
      </c>
      <c r="I218" s="15">
        <v>2000</v>
      </c>
      <c r="J218" s="15">
        <v>0</v>
      </c>
    </row>
    <row r="219" spans="1:10" s="1" customFormat="1" ht="27.6" customHeight="1">
      <c r="A219" s="59" t="s">
        <v>400</v>
      </c>
      <c r="B219" s="140" t="s">
        <v>416</v>
      </c>
      <c r="C219" s="140"/>
      <c r="D219" s="59" t="s">
        <v>228</v>
      </c>
      <c r="E219" s="59" t="s">
        <v>423</v>
      </c>
      <c r="F219" s="59" t="s">
        <v>70</v>
      </c>
      <c r="G219" s="59" t="s">
        <v>71</v>
      </c>
      <c r="H219" s="15">
        <v>5000</v>
      </c>
      <c r="I219" s="15">
        <v>5000</v>
      </c>
      <c r="J219" s="15">
        <v>1013.88</v>
      </c>
    </row>
    <row r="220" spans="1:10" s="1" customFormat="1" ht="27.6" customHeight="1">
      <c r="A220" s="59" t="s">
        <v>400</v>
      </c>
      <c r="B220" s="140" t="s">
        <v>416</v>
      </c>
      <c r="C220" s="140"/>
      <c r="D220" s="59" t="s">
        <v>228</v>
      </c>
      <c r="E220" s="59" t="s">
        <v>423</v>
      </c>
      <c r="F220" s="59" t="s">
        <v>76</v>
      </c>
      <c r="G220" s="59" t="s">
        <v>337</v>
      </c>
      <c r="H220" s="15">
        <v>0</v>
      </c>
      <c r="I220" s="15">
        <v>0</v>
      </c>
      <c r="J220" s="15">
        <v>0</v>
      </c>
    </row>
    <row r="221" spans="1:10" s="1" customFormat="1" ht="27.6" customHeight="1">
      <c r="A221" s="59" t="s">
        <v>400</v>
      </c>
      <c r="B221" s="140" t="s">
        <v>416</v>
      </c>
      <c r="C221" s="140"/>
      <c r="D221" s="59" t="s">
        <v>228</v>
      </c>
      <c r="E221" s="59" t="s">
        <v>423</v>
      </c>
      <c r="F221" s="59">
        <v>203030</v>
      </c>
      <c r="G221" s="59" t="s">
        <v>342</v>
      </c>
      <c r="H221" s="15">
        <v>0</v>
      </c>
      <c r="I221" s="15">
        <v>0</v>
      </c>
      <c r="J221" s="15">
        <v>0</v>
      </c>
    </row>
    <row r="222" spans="1:10" s="1" customFormat="1">
      <c r="A222" s="144" t="s">
        <v>229</v>
      </c>
      <c r="B222" s="144"/>
      <c r="C222" s="144"/>
      <c r="D222" s="144"/>
      <c r="E222" s="144"/>
      <c r="F222" s="144"/>
      <c r="G222" s="144"/>
      <c r="H222" s="15">
        <f>SUM(H201:H221)</f>
        <v>801000</v>
      </c>
      <c r="I222" s="15">
        <f>SUM(I201:I221)</f>
        <v>1492000</v>
      </c>
      <c r="J222" s="15">
        <f>SUM(J201:J221)</f>
        <v>636203.59</v>
      </c>
    </row>
    <row r="223" spans="1:10" s="1" customFormat="1" ht="29.25" customHeight="1">
      <c r="A223" s="59" t="s">
        <v>400</v>
      </c>
      <c r="B223" s="140" t="s">
        <v>416</v>
      </c>
      <c r="C223" s="140"/>
      <c r="D223" s="59" t="s">
        <v>154</v>
      </c>
      <c r="E223" s="59" t="s">
        <v>307</v>
      </c>
      <c r="F223" s="59" t="s">
        <v>47</v>
      </c>
      <c r="G223" s="59" t="s">
        <v>317</v>
      </c>
      <c r="H223" s="15">
        <v>379000</v>
      </c>
      <c r="I223" s="15">
        <v>379000</v>
      </c>
      <c r="J223" s="15">
        <v>364811</v>
      </c>
    </row>
    <row r="224" spans="1:10" s="1" customFormat="1" ht="29.25" customHeight="1">
      <c r="A224" s="59" t="s">
        <v>400</v>
      </c>
      <c r="B224" s="140" t="s">
        <v>416</v>
      </c>
      <c r="C224" s="140"/>
      <c r="D224" s="59" t="s">
        <v>154</v>
      </c>
      <c r="E224" s="59" t="s">
        <v>307</v>
      </c>
      <c r="F224" s="59">
        <v>100105</v>
      </c>
      <c r="G224" s="59" t="s">
        <v>368</v>
      </c>
      <c r="H224" s="15">
        <v>0</v>
      </c>
      <c r="I224" s="15">
        <v>0</v>
      </c>
      <c r="J224" s="15">
        <v>0</v>
      </c>
    </row>
    <row r="225" spans="1:10" s="1" customFormat="1" ht="29.25" customHeight="1">
      <c r="A225" s="59" t="s">
        <v>400</v>
      </c>
      <c r="B225" s="140" t="s">
        <v>416</v>
      </c>
      <c r="C225" s="140"/>
      <c r="D225" s="59" t="s">
        <v>154</v>
      </c>
      <c r="E225" s="59" t="s">
        <v>307</v>
      </c>
      <c r="F225" s="59">
        <v>100113</v>
      </c>
      <c r="G225" s="59" t="s">
        <v>319</v>
      </c>
      <c r="H225" s="15">
        <v>1000</v>
      </c>
      <c r="I225" s="15">
        <v>1000</v>
      </c>
      <c r="J225" s="15">
        <v>345</v>
      </c>
    </row>
    <row r="226" spans="1:10" s="1" customFormat="1" ht="29.25" customHeight="1">
      <c r="A226" s="59" t="s">
        <v>400</v>
      </c>
      <c r="B226" s="140" t="s">
        <v>416</v>
      </c>
      <c r="C226" s="140"/>
      <c r="D226" s="59" t="s">
        <v>154</v>
      </c>
      <c r="E226" s="59" t="s">
        <v>307</v>
      </c>
      <c r="F226" s="59">
        <v>100117</v>
      </c>
      <c r="G226" s="59" t="s">
        <v>320</v>
      </c>
      <c r="H226" s="15">
        <v>16000</v>
      </c>
      <c r="I226" s="15">
        <v>16000</v>
      </c>
      <c r="J226" s="15">
        <v>14170</v>
      </c>
    </row>
    <row r="227" spans="1:10" s="1" customFormat="1" ht="29.25" customHeight="1">
      <c r="A227" s="59" t="s">
        <v>400</v>
      </c>
      <c r="B227" s="140" t="s">
        <v>416</v>
      </c>
      <c r="C227" s="140"/>
      <c r="D227" s="59" t="s">
        <v>154</v>
      </c>
      <c r="E227" s="59" t="s">
        <v>307</v>
      </c>
      <c r="F227" s="59">
        <v>100130</v>
      </c>
      <c r="G227" s="59" t="s">
        <v>321</v>
      </c>
      <c r="H227" s="15">
        <v>0</v>
      </c>
      <c r="I227" s="15">
        <v>0</v>
      </c>
      <c r="J227" s="15">
        <v>0</v>
      </c>
    </row>
    <row r="228" spans="1:10" s="1" customFormat="1" ht="29.25" customHeight="1">
      <c r="A228" s="59" t="s">
        <v>400</v>
      </c>
      <c r="B228" s="140" t="s">
        <v>416</v>
      </c>
      <c r="C228" s="140"/>
      <c r="D228" s="59" t="s">
        <v>154</v>
      </c>
      <c r="E228" s="59" t="s">
        <v>307</v>
      </c>
      <c r="F228" s="59">
        <v>100202</v>
      </c>
      <c r="G228" s="59" t="s">
        <v>432</v>
      </c>
      <c r="H228" s="15">
        <v>0</v>
      </c>
      <c r="I228" s="15">
        <v>0</v>
      </c>
      <c r="J228" s="15">
        <v>0</v>
      </c>
    </row>
    <row r="229" spans="1:10" s="1" customFormat="1" ht="30.75" customHeight="1">
      <c r="A229" s="59" t="s">
        <v>400</v>
      </c>
      <c r="B229" s="140" t="s">
        <v>416</v>
      </c>
      <c r="C229" s="140"/>
      <c r="D229" s="59" t="s">
        <v>154</v>
      </c>
      <c r="E229" s="59" t="s">
        <v>307</v>
      </c>
      <c r="F229" s="59" t="s">
        <v>52</v>
      </c>
      <c r="G229" s="59" t="s">
        <v>322</v>
      </c>
      <c r="H229" s="15">
        <v>4000</v>
      </c>
      <c r="I229" s="15">
        <v>4000</v>
      </c>
      <c r="J229" s="15">
        <v>0</v>
      </c>
    </row>
    <row r="230" spans="1:10" s="1" customFormat="1" ht="30.75" customHeight="1">
      <c r="A230" s="59" t="s">
        <v>400</v>
      </c>
      <c r="B230" s="140" t="s">
        <v>416</v>
      </c>
      <c r="C230" s="140"/>
      <c r="D230" s="59" t="s">
        <v>154</v>
      </c>
      <c r="E230" s="59" t="s">
        <v>307</v>
      </c>
      <c r="F230" s="59">
        <v>100306</v>
      </c>
      <c r="G230" s="59" t="s">
        <v>323</v>
      </c>
      <c r="H230" s="15">
        <v>0</v>
      </c>
      <c r="I230" s="15">
        <v>0</v>
      </c>
      <c r="J230" s="15">
        <v>0</v>
      </c>
    </row>
    <row r="231" spans="1:10" s="1" customFormat="1" ht="27.6" customHeight="1">
      <c r="A231" s="59" t="s">
        <v>400</v>
      </c>
      <c r="B231" s="140" t="s">
        <v>416</v>
      </c>
      <c r="C231" s="140"/>
      <c r="D231" s="59" t="s">
        <v>154</v>
      </c>
      <c r="E231" s="59" t="s">
        <v>307</v>
      </c>
      <c r="F231" s="59" t="s">
        <v>54</v>
      </c>
      <c r="G231" s="59" t="s">
        <v>324</v>
      </c>
      <c r="H231" s="15">
        <v>9000</v>
      </c>
      <c r="I231" s="15">
        <v>9000</v>
      </c>
      <c r="J231" s="15">
        <v>8529</v>
      </c>
    </row>
    <row r="232" spans="1:10" s="1" customFormat="1" ht="28.5" customHeight="1">
      <c r="A232" s="59" t="s">
        <v>400</v>
      </c>
      <c r="B232" s="140" t="s">
        <v>416</v>
      </c>
      <c r="C232" s="140"/>
      <c r="D232" s="59" t="s">
        <v>154</v>
      </c>
      <c r="E232" s="59" t="s">
        <v>307</v>
      </c>
      <c r="F232" s="59" t="s">
        <v>55</v>
      </c>
      <c r="G232" s="59" t="s">
        <v>56</v>
      </c>
      <c r="H232" s="15">
        <v>0</v>
      </c>
      <c r="I232" s="15">
        <v>0</v>
      </c>
      <c r="J232" s="15">
        <v>0</v>
      </c>
    </row>
    <row r="233" spans="1:10" s="1" customFormat="1" ht="14.4" customHeight="1">
      <c r="A233" s="59" t="s">
        <v>400</v>
      </c>
      <c r="B233" s="140" t="s">
        <v>416</v>
      </c>
      <c r="C233" s="140"/>
      <c r="D233" s="59" t="s">
        <v>154</v>
      </c>
      <c r="E233" s="59" t="s">
        <v>307</v>
      </c>
      <c r="F233" s="59">
        <v>200102</v>
      </c>
      <c r="G233" s="59" t="s">
        <v>325</v>
      </c>
      <c r="H233" s="15">
        <v>0</v>
      </c>
      <c r="I233" s="15">
        <v>0</v>
      </c>
      <c r="J233" s="15">
        <v>0</v>
      </c>
    </row>
    <row r="234" spans="1:10" s="1" customFormat="1" ht="27.6" customHeight="1">
      <c r="A234" s="59" t="s">
        <v>400</v>
      </c>
      <c r="B234" s="140" t="s">
        <v>416</v>
      </c>
      <c r="C234" s="140"/>
      <c r="D234" s="59" t="s">
        <v>154</v>
      </c>
      <c r="E234" s="59" t="s">
        <v>307</v>
      </c>
      <c r="F234" s="59" t="s">
        <v>58</v>
      </c>
      <c r="G234" s="59" t="s">
        <v>361</v>
      </c>
      <c r="H234" s="15">
        <v>0</v>
      </c>
      <c r="I234" s="15">
        <v>0</v>
      </c>
      <c r="J234" s="15">
        <v>0</v>
      </c>
    </row>
    <row r="235" spans="1:10" s="1" customFormat="1" ht="30" customHeight="1">
      <c r="A235" s="59" t="s">
        <v>400</v>
      </c>
      <c r="B235" s="140" t="s">
        <v>416</v>
      </c>
      <c r="C235" s="140"/>
      <c r="D235" s="59" t="s">
        <v>154</v>
      </c>
      <c r="E235" s="59" t="s">
        <v>307</v>
      </c>
      <c r="F235" s="59" t="s">
        <v>59</v>
      </c>
      <c r="G235" s="59" t="s">
        <v>327</v>
      </c>
      <c r="H235" s="15">
        <v>0</v>
      </c>
      <c r="I235" s="15">
        <v>0</v>
      </c>
      <c r="J235" s="15">
        <v>0</v>
      </c>
    </row>
    <row r="236" spans="1:10" s="1" customFormat="1" ht="30.75" customHeight="1">
      <c r="A236" s="59" t="s">
        <v>400</v>
      </c>
      <c r="B236" s="140" t="s">
        <v>416</v>
      </c>
      <c r="C236" s="140"/>
      <c r="D236" s="59" t="s">
        <v>154</v>
      </c>
      <c r="E236" s="59" t="s">
        <v>307</v>
      </c>
      <c r="F236" s="59" t="s">
        <v>60</v>
      </c>
      <c r="G236" s="59" t="s">
        <v>328</v>
      </c>
      <c r="H236" s="15">
        <v>3000</v>
      </c>
      <c r="I236" s="15">
        <v>3000</v>
      </c>
      <c r="J236" s="15">
        <v>0</v>
      </c>
    </row>
    <row r="237" spans="1:10" s="1" customFormat="1" ht="28.5" customHeight="1">
      <c r="A237" s="59" t="s">
        <v>400</v>
      </c>
      <c r="B237" s="140" t="s">
        <v>416</v>
      </c>
      <c r="C237" s="140"/>
      <c r="D237" s="59" t="s">
        <v>154</v>
      </c>
      <c r="E237" s="59" t="s">
        <v>307</v>
      </c>
      <c r="F237" s="59" t="s">
        <v>61</v>
      </c>
      <c r="G237" s="59" t="s">
        <v>62</v>
      </c>
      <c r="H237" s="15">
        <v>0</v>
      </c>
      <c r="I237" s="15">
        <v>0</v>
      </c>
      <c r="J237" s="15">
        <v>0</v>
      </c>
    </row>
    <row r="238" spans="1:10" s="1" customFormat="1" ht="27.6" customHeight="1">
      <c r="A238" s="59" t="s">
        <v>400</v>
      </c>
      <c r="B238" s="140" t="s">
        <v>416</v>
      </c>
      <c r="C238" s="140"/>
      <c r="D238" s="59" t="s">
        <v>154</v>
      </c>
      <c r="E238" s="59" t="s">
        <v>307</v>
      </c>
      <c r="F238" s="59" t="s">
        <v>65</v>
      </c>
      <c r="G238" s="59" t="s">
        <v>329</v>
      </c>
      <c r="H238" s="15">
        <v>0</v>
      </c>
      <c r="I238" s="15">
        <v>0</v>
      </c>
      <c r="J238" s="15">
        <v>0</v>
      </c>
    </row>
    <row r="239" spans="1:10" s="1" customFormat="1" ht="41.4" customHeight="1">
      <c r="A239" s="59" t="s">
        <v>400</v>
      </c>
      <c r="B239" s="140" t="s">
        <v>416</v>
      </c>
      <c r="C239" s="140"/>
      <c r="D239" s="59" t="s">
        <v>154</v>
      </c>
      <c r="E239" s="59" t="s">
        <v>307</v>
      </c>
      <c r="F239" s="59" t="s">
        <v>66</v>
      </c>
      <c r="G239" s="59" t="s">
        <v>330</v>
      </c>
      <c r="H239" s="15">
        <v>0</v>
      </c>
      <c r="I239" s="15">
        <v>0</v>
      </c>
      <c r="J239" s="15">
        <v>0</v>
      </c>
    </row>
    <row r="240" spans="1:10" s="1" customFormat="1" ht="41.4" customHeight="1">
      <c r="A240" s="59" t="s">
        <v>400</v>
      </c>
      <c r="B240" s="140" t="s">
        <v>416</v>
      </c>
      <c r="C240" s="140"/>
      <c r="D240" s="59" t="s">
        <v>154</v>
      </c>
      <c r="E240" s="59" t="s">
        <v>307</v>
      </c>
      <c r="F240" s="59" t="s">
        <v>67</v>
      </c>
      <c r="G240" s="59" t="s">
        <v>331</v>
      </c>
      <c r="H240" s="15">
        <v>0</v>
      </c>
      <c r="I240" s="15">
        <v>0</v>
      </c>
      <c r="J240" s="15">
        <v>0</v>
      </c>
    </row>
    <row r="241" spans="1:10" s="1" customFormat="1" ht="33" customHeight="1">
      <c r="A241" s="59" t="s">
        <v>400</v>
      </c>
      <c r="B241" s="140" t="s">
        <v>416</v>
      </c>
      <c r="C241" s="140"/>
      <c r="D241" s="59" t="s">
        <v>154</v>
      </c>
      <c r="E241" s="59" t="s">
        <v>307</v>
      </c>
      <c r="F241" s="59" t="s">
        <v>69</v>
      </c>
      <c r="G241" s="59" t="s">
        <v>332</v>
      </c>
      <c r="H241" s="15">
        <v>0</v>
      </c>
      <c r="I241" s="15">
        <v>0</v>
      </c>
      <c r="J241" s="15">
        <v>0</v>
      </c>
    </row>
    <row r="242" spans="1:10" s="1" customFormat="1" ht="33" customHeight="1">
      <c r="A242" s="59" t="s">
        <v>400</v>
      </c>
      <c r="B242" s="140" t="s">
        <v>416</v>
      </c>
      <c r="C242" s="140"/>
      <c r="D242" s="59" t="s">
        <v>154</v>
      </c>
      <c r="E242" s="59" t="s">
        <v>307</v>
      </c>
      <c r="F242" s="59">
        <v>200302</v>
      </c>
      <c r="G242" s="59" t="s">
        <v>424</v>
      </c>
      <c r="H242" s="15">
        <v>0</v>
      </c>
      <c r="I242" s="15">
        <v>0</v>
      </c>
      <c r="J242" s="15">
        <v>0</v>
      </c>
    </row>
    <row r="243" spans="1:10" s="1" customFormat="1" ht="33" customHeight="1">
      <c r="A243" s="59" t="s">
        <v>400</v>
      </c>
      <c r="B243" s="140" t="s">
        <v>416</v>
      </c>
      <c r="C243" s="140"/>
      <c r="D243" s="59" t="s">
        <v>154</v>
      </c>
      <c r="E243" s="59" t="s">
        <v>307</v>
      </c>
      <c r="F243" s="59">
        <v>200401</v>
      </c>
      <c r="G243" s="59" t="s">
        <v>102</v>
      </c>
      <c r="H243" s="15">
        <v>0</v>
      </c>
      <c r="I243" s="15">
        <v>0</v>
      </c>
      <c r="J243" s="15">
        <v>0</v>
      </c>
    </row>
    <row r="244" spans="1:10" s="1" customFormat="1" ht="33" customHeight="1">
      <c r="A244" s="59" t="s">
        <v>400</v>
      </c>
      <c r="B244" s="140" t="s">
        <v>416</v>
      </c>
      <c r="C244" s="140"/>
      <c r="D244" s="59" t="s">
        <v>154</v>
      </c>
      <c r="E244" s="59" t="s">
        <v>307</v>
      </c>
      <c r="F244" s="59" t="s">
        <v>143</v>
      </c>
      <c r="G244" s="59" t="s">
        <v>376</v>
      </c>
      <c r="H244" s="15">
        <v>0</v>
      </c>
      <c r="I244" s="15">
        <v>0</v>
      </c>
      <c r="J244" s="15">
        <v>0</v>
      </c>
    </row>
    <row r="245" spans="1:10" s="1" customFormat="1" ht="31.5" customHeight="1">
      <c r="A245" s="59" t="s">
        <v>400</v>
      </c>
      <c r="B245" s="140" t="s">
        <v>416</v>
      </c>
      <c r="C245" s="140"/>
      <c r="D245" s="59" t="s">
        <v>154</v>
      </c>
      <c r="E245" s="59" t="s">
        <v>307</v>
      </c>
      <c r="F245" s="59" t="s">
        <v>70</v>
      </c>
      <c r="G245" s="59" t="s">
        <v>71</v>
      </c>
      <c r="H245" s="15">
        <v>5000</v>
      </c>
      <c r="I245" s="15">
        <v>5000</v>
      </c>
      <c r="J245" s="15">
        <v>0</v>
      </c>
    </row>
    <row r="246" spans="1:10" s="1" customFormat="1" ht="27.6" customHeight="1">
      <c r="A246" s="59" t="s">
        <v>400</v>
      </c>
      <c r="B246" s="140" t="s">
        <v>416</v>
      </c>
      <c r="C246" s="140"/>
      <c r="D246" s="59" t="s">
        <v>154</v>
      </c>
      <c r="E246" s="59" t="s">
        <v>307</v>
      </c>
      <c r="F246" s="59" t="s">
        <v>72</v>
      </c>
      <c r="G246" s="59" t="s">
        <v>362</v>
      </c>
      <c r="H246" s="15">
        <v>3000</v>
      </c>
      <c r="I246" s="15">
        <v>3000</v>
      </c>
      <c r="J246" s="15">
        <v>2120</v>
      </c>
    </row>
    <row r="247" spans="1:10" s="1" customFormat="1" ht="29.25" customHeight="1">
      <c r="A247" s="59" t="s">
        <v>400</v>
      </c>
      <c r="B247" s="140" t="s">
        <v>416</v>
      </c>
      <c r="C247" s="140"/>
      <c r="D247" s="59" t="s">
        <v>154</v>
      </c>
      <c r="E247" s="59" t="s">
        <v>307</v>
      </c>
      <c r="F247" s="59">
        <v>200602</v>
      </c>
      <c r="G247" s="59" t="s">
        <v>334</v>
      </c>
      <c r="H247" s="15">
        <v>29000</v>
      </c>
      <c r="I247" s="15">
        <v>29000</v>
      </c>
      <c r="J247" s="15">
        <v>26044.79</v>
      </c>
    </row>
    <row r="248" spans="1:10" s="1" customFormat="1" ht="27.6" customHeight="1">
      <c r="A248" s="59" t="s">
        <v>400</v>
      </c>
      <c r="B248" s="140" t="s">
        <v>416</v>
      </c>
      <c r="C248" s="140"/>
      <c r="D248" s="59" t="s">
        <v>154</v>
      </c>
      <c r="E248" s="59" t="s">
        <v>307</v>
      </c>
      <c r="F248" s="59" t="s">
        <v>112</v>
      </c>
      <c r="G248" s="59" t="s">
        <v>335</v>
      </c>
      <c r="H248" s="15">
        <v>0</v>
      </c>
      <c r="I248" s="15">
        <v>0</v>
      </c>
      <c r="J248" s="15">
        <v>0</v>
      </c>
    </row>
    <row r="249" spans="1:10" s="1" customFormat="1" ht="30.75" customHeight="1">
      <c r="A249" s="59" t="s">
        <v>400</v>
      </c>
      <c r="B249" s="140" t="s">
        <v>416</v>
      </c>
      <c r="C249" s="140"/>
      <c r="D249" s="59" t="s">
        <v>154</v>
      </c>
      <c r="E249" s="59" t="s">
        <v>307</v>
      </c>
      <c r="F249" s="59" t="s">
        <v>76</v>
      </c>
      <c r="G249" s="59" t="s">
        <v>337</v>
      </c>
      <c r="H249" s="15">
        <v>7000</v>
      </c>
      <c r="I249" s="15">
        <v>7000</v>
      </c>
      <c r="J249" s="15">
        <v>2880</v>
      </c>
    </row>
    <row r="250" spans="1:10" s="1" customFormat="1" ht="30.75" customHeight="1">
      <c r="A250" s="59" t="s">
        <v>400</v>
      </c>
      <c r="B250" s="140" t="s">
        <v>416</v>
      </c>
      <c r="C250" s="140"/>
      <c r="D250" s="59" t="s">
        <v>154</v>
      </c>
      <c r="E250" s="59" t="s">
        <v>307</v>
      </c>
      <c r="F250" s="59" t="s">
        <v>78</v>
      </c>
      <c r="G250" s="59" t="s">
        <v>338</v>
      </c>
      <c r="H250" s="15">
        <v>0</v>
      </c>
      <c r="I250" s="15">
        <v>0</v>
      </c>
      <c r="J250" s="15">
        <v>0</v>
      </c>
    </row>
    <row r="251" spans="1:10" s="1" customFormat="1" ht="28.5" customHeight="1">
      <c r="A251" s="59" t="s">
        <v>400</v>
      </c>
      <c r="B251" s="140" t="s">
        <v>416</v>
      </c>
      <c r="C251" s="140"/>
      <c r="D251" s="59" t="s">
        <v>154</v>
      </c>
      <c r="E251" s="59" t="s">
        <v>307</v>
      </c>
      <c r="F251" s="59" t="s">
        <v>214</v>
      </c>
      <c r="G251" s="59" t="s">
        <v>414</v>
      </c>
      <c r="H251" s="15">
        <v>180000</v>
      </c>
      <c r="I251" s="15">
        <v>180000</v>
      </c>
      <c r="J251" s="15">
        <v>129500.44</v>
      </c>
    </row>
    <row r="252" spans="1:10" s="1" customFormat="1" ht="33" customHeight="1">
      <c r="A252" s="59" t="s">
        <v>400</v>
      </c>
      <c r="B252" s="140" t="s">
        <v>416</v>
      </c>
      <c r="C252" s="140"/>
      <c r="D252" s="59" t="s">
        <v>154</v>
      </c>
      <c r="E252" s="59" t="s">
        <v>307</v>
      </c>
      <c r="F252" s="59" t="s">
        <v>124</v>
      </c>
      <c r="G252" s="59" t="s">
        <v>81</v>
      </c>
      <c r="H252" s="15">
        <v>1000</v>
      </c>
      <c r="I252" s="15">
        <v>1000</v>
      </c>
      <c r="J252" s="15">
        <v>290.44</v>
      </c>
    </row>
    <row r="253" spans="1:10" s="1" customFormat="1" ht="27.6" customHeight="1">
      <c r="A253" s="59" t="s">
        <v>400</v>
      </c>
      <c r="B253" s="140" t="s">
        <v>416</v>
      </c>
      <c r="C253" s="140"/>
      <c r="D253" s="59" t="s">
        <v>154</v>
      </c>
      <c r="E253" s="59" t="s">
        <v>307</v>
      </c>
      <c r="F253" s="59" t="s">
        <v>83</v>
      </c>
      <c r="G253" s="59" t="s">
        <v>342</v>
      </c>
      <c r="H253" s="15">
        <v>0</v>
      </c>
      <c r="I253" s="15">
        <v>0</v>
      </c>
      <c r="J253" s="15">
        <v>0</v>
      </c>
    </row>
    <row r="254" spans="1:10" s="1" customFormat="1" ht="69">
      <c r="A254" s="59" t="s">
        <v>400</v>
      </c>
      <c r="B254" s="140" t="s">
        <v>416</v>
      </c>
      <c r="C254" s="140"/>
      <c r="D254" s="59" t="s">
        <v>154</v>
      </c>
      <c r="E254" s="59" t="s">
        <v>307</v>
      </c>
      <c r="F254" s="59">
        <v>850101</v>
      </c>
      <c r="G254" s="59" t="s">
        <v>344</v>
      </c>
      <c r="H254" s="15">
        <v>0</v>
      </c>
      <c r="I254" s="15">
        <v>0</v>
      </c>
      <c r="J254" s="15">
        <v>0</v>
      </c>
    </row>
    <row r="255" spans="1:10" s="1" customFormat="1">
      <c r="A255" s="144" t="s">
        <v>230</v>
      </c>
      <c r="B255" s="144"/>
      <c r="C255" s="144"/>
      <c r="D255" s="144"/>
      <c r="E255" s="144"/>
      <c r="F255" s="144"/>
      <c r="G255" s="144"/>
      <c r="H255" s="15">
        <f>SUM(H223:H254)</f>
        <v>637000</v>
      </c>
      <c r="I255" s="15">
        <f>SUM(I223:I254)</f>
        <v>637000</v>
      </c>
      <c r="J255" s="15">
        <f>SUM(J223:J254)</f>
        <v>548690.66999999993</v>
      </c>
    </row>
    <row r="256" spans="1:10" s="1" customFormat="1">
      <c r="A256" s="141" t="s">
        <v>399</v>
      </c>
      <c r="B256" s="141"/>
      <c r="C256" s="141"/>
      <c r="D256" s="141"/>
      <c r="E256" s="141"/>
      <c r="F256" s="141"/>
      <c r="G256" s="141"/>
      <c r="H256" s="10">
        <f>H56+H85+H200+H222+H255</f>
        <v>47581150</v>
      </c>
      <c r="I256" s="10">
        <f>I56+I85+I200+I222+I255</f>
        <v>45007270</v>
      </c>
      <c r="J256" s="10">
        <f>J56+J85+J200+J222+J255</f>
        <v>39456181.230000012</v>
      </c>
    </row>
    <row r="257" spans="1:10" s="1" customFormat="1" ht="27.6" customHeight="1">
      <c r="A257" s="59" t="s">
        <v>400</v>
      </c>
      <c r="B257" s="140" t="s">
        <v>416</v>
      </c>
      <c r="C257" s="140"/>
      <c r="D257" s="59" t="s">
        <v>90</v>
      </c>
      <c r="E257" s="59" t="s">
        <v>308</v>
      </c>
      <c r="F257" s="59">
        <v>710102</v>
      </c>
      <c r="G257" s="59" t="s">
        <v>433</v>
      </c>
      <c r="H257" s="15">
        <v>71500</v>
      </c>
      <c r="I257" s="15">
        <v>85500</v>
      </c>
      <c r="J257" s="15">
        <v>83076.240000000005</v>
      </c>
    </row>
    <row r="258" spans="1:10" s="1" customFormat="1">
      <c r="A258" s="144" t="s">
        <v>222</v>
      </c>
      <c r="B258" s="144"/>
      <c r="C258" s="144"/>
      <c r="D258" s="144"/>
      <c r="E258" s="144"/>
      <c r="F258" s="144"/>
      <c r="G258" s="144"/>
      <c r="H258" s="15">
        <f>H257</f>
        <v>71500</v>
      </c>
      <c r="I258" s="15">
        <f t="shared" ref="I258:J258" si="3">I257</f>
        <v>85500</v>
      </c>
      <c r="J258" s="15">
        <f t="shared" si="3"/>
        <v>83076.240000000005</v>
      </c>
    </row>
    <row r="259" spans="1:10" s="1" customFormat="1" ht="27.6">
      <c r="A259" s="55" t="s">
        <v>400</v>
      </c>
      <c r="B259" s="143" t="s">
        <v>416</v>
      </c>
      <c r="C259" s="143"/>
      <c r="D259" s="55">
        <v>610500</v>
      </c>
      <c r="E259" s="55" t="s">
        <v>445</v>
      </c>
      <c r="F259" s="55">
        <v>710102</v>
      </c>
      <c r="G259" s="55" t="s">
        <v>433</v>
      </c>
      <c r="H259" s="71">
        <v>9000</v>
      </c>
      <c r="I259" s="71">
        <v>9000</v>
      </c>
      <c r="J259" s="71">
        <v>8999.99</v>
      </c>
    </row>
    <row r="260" spans="1:10" s="1" customFormat="1">
      <c r="A260" s="146" t="s">
        <v>452</v>
      </c>
      <c r="B260" s="146"/>
      <c r="C260" s="146"/>
      <c r="D260" s="146"/>
      <c r="E260" s="146"/>
      <c r="F260" s="146"/>
      <c r="G260" s="146"/>
      <c r="H260" s="71">
        <f>H259</f>
        <v>9000</v>
      </c>
      <c r="I260" s="71">
        <f t="shared" ref="I260:J260" si="4">I259</f>
        <v>9000</v>
      </c>
      <c r="J260" s="71">
        <f t="shared" si="4"/>
        <v>8999.99</v>
      </c>
    </row>
    <row r="261" spans="1:10" s="1" customFormat="1" ht="27.75" customHeight="1">
      <c r="A261" s="59" t="s">
        <v>400</v>
      </c>
      <c r="B261" s="140" t="s">
        <v>416</v>
      </c>
      <c r="C261" s="140"/>
      <c r="D261" s="59" t="s">
        <v>125</v>
      </c>
      <c r="E261" s="59" t="s">
        <v>126</v>
      </c>
      <c r="F261" s="59">
        <v>710103</v>
      </c>
      <c r="G261" s="59" t="s">
        <v>382</v>
      </c>
      <c r="H261" s="15">
        <v>0</v>
      </c>
      <c r="I261" s="15">
        <v>0</v>
      </c>
      <c r="J261" s="15">
        <v>0</v>
      </c>
    </row>
    <row r="262" spans="1:10" s="1" customFormat="1" ht="30.75" customHeight="1">
      <c r="A262" s="59" t="s">
        <v>400</v>
      </c>
      <c r="B262" s="140" t="s">
        <v>416</v>
      </c>
      <c r="C262" s="140"/>
      <c r="D262" s="59" t="s">
        <v>125</v>
      </c>
      <c r="E262" s="59" t="s">
        <v>126</v>
      </c>
      <c r="F262" s="59" t="s">
        <v>160</v>
      </c>
      <c r="G262" s="59" t="s">
        <v>161</v>
      </c>
      <c r="H262" s="15">
        <v>314000</v>
      </c>
      <c r="I262" s="15">
        <v>89000</v>
      </c>
      <c r="J262" s="15">
        <v>88954.13</v>
      </c>
    </row>
    <row r="263" spans="1:10" s="1" customFormat="1" ht="30.75" customHeight="1">
      <c r="A263" s="59" t="s">
        <v>400</v>
      </c>
      <c r="B263" s="140" t="s">
        <v>416</v>
      </c>
      <c r="C263" s="140"/>
      <c r="D263" s="59" t="s">
        <v>125</v>
      </c>
      <c r="E263" s="59" t="s">
        <v>126</v>
      </c>
      <c r="F263" s="59">
        <v>710300</v>
      </c>
      <c r="G263" s="59" t="s">
        <v>392</v>
      </c>
      <c r="H263" s="15">
        <v>21000</v>
      </c>
      <c r="I263" s="15">
        <v>1000</v>
      </c>
      <c r="J263" s="15">
        <v>459.6</v>
      </c>
    </row>
    <row r="264" spans="1:10" s="1" customFormat="1" ht="27.6" customHeight="1">
      <c r="A264" s="59" t="s">
        <v>400</v>
      </c>
      <c r="B264" s="140" t="s">
        <v>416</v>
      </c>
      <c r="C264" s="140"/>
      <c r="D264" s="59" t="s">
        <v>127</v>
      </c>
      <c r="E264" s="59" t="s">
        <v>294</v>
      </c>
      <c r="F264" s="59" t="s">
        <v>160</v>
      </c>
      <c r="G264" s="59" t="s">
        <v>161</v>
      </c>
      <c r="H264" s="15">
        <v>412000</v>
      </c>
      <c r="I264" s="15">
        <v>405000</v>
      </c>
      <c r="J264" s="15">
        <v>388784.88</v>
      </c>
    </row>
    <row r="265" spans="1:10" s="1" customFormat="1" ht="27.6" customHeight="1">
      <c r="A265" s="59" t="s">
        <v>400</v>
      </c>
      <c r="B265" s="140" t="s">
        <v>416</v>
      </c>
      <c r="C265" s="140"/>
      <c r="D265" s="59" t="s">
        <v>127</v>
      </c>
      <c r="E265" s="59" t="s">
        <v>294</v>
      </c>
      <c r="F265" s="59">
        <v>710300</v>
      </c>
      <c r="G265" s="59" t="s">
        <v>392</v>
      </c>
      <c r="H265" s="15">
        <v>226000</v>
      </c>
      <c r="I265" s="15">
        <v>28000</v>
      </c>
      <c r="J265" s="15">
        <v>27078.98</v>
      </c>
    </row>
    <row r="266" spans="1:10" s="1" customFormat="1" ht="27.6" customHeight="1">
      <c r="A266" s="59" t="s">
        <v>400</v>
      </c>
      <c r="B266" s="140" t="s">
        <v>416</v>
      </c>
      <c r="C266" s="140"/>
      <c r="D266" s="59">
        <v>670330</v>
      </c>
      <c r="E266" s="59" t="s">
        <v>422</v>
      </c>
      <c r="F266" s="59">
        <v>710103</v>
      </c>
      <c r="G266" s="73" t="s">
        <v>382</v>
      </c>
      <c r="H266" s="15">
        <v>20000</v>
      </c>
      <c r="I266" s="15">
        <v>20000</v>
      </c>
      <c r="J266" s="15">
        <v>17899</v>
      </c>
    </row>
    <row r="267" spans="1:10" s="1" customFormat="1">
      <c r="A267" s="144" t="s">
        <v>227</v>
      </c>
      <c r="B267" s="144"/>
      <c r="C267" s="144"/>
      <c r="D267" s="144"/>
      <c r="E267" s="144"/>
      <c r="F267" s="144"/>
      <c r="G267" s="144"/>
      <c r="H267" s="15">
        <f>SUM(H261:H266)</f>
        <v>993000</v>
      </c>
      <c r="I267" s="15">
        <f t="shared" ref="I267:J267" si="5">SUM(I261:I266)</f>
        <v>543000</v>
      </c>
      <c r="J267" s="15">
        <f t="shared" si="5"/>
        <v>523176.58999999997</v>
      </c>
    </row>
    <row r="268" spans="1:10" s="1" customFormat="1" ht="27.6" customHeight="1">
      <c r="A268" s="59" t="s">
        <v>400</v>
      </c>
      <c r="B268" s="140" t="s">
        <v>416</v>
      </c>
      <c r="C268" s="140"/>
      <c r="D268" s="59">
        <v>830330</v>
      </c>
      <c r="E268" s="73" t="s">
        <v>423</v>
      </c>
      <c r="F268" s="59">
        <v>710102</v>
      </c>
      <c r="G268" s="55" t="s">
        <v>433</v>
      </c>
      <c r="H268" s="15">
        <v>114000</v>
      </c>
      <c r="I268" s="15">
        <v>114000</v>
      </c>
      <c r="J268" s="15">
        <v>113536.7</v>
      </c>
    </row>
    <row r="269" spans="1:10" s="1" customFormat="1">
      <c r="A269" s="145" t="s">
        <v>229</v>
      </c>
      <c r="B269" s="144"/>
      <c r="C269" s="144"/>
      <c r="D269" s="144"/>
      <c r="E269" s="144"/>
      <c r="F269" s="144"/>
      <c r="G269" s="144"/>
      <c r="H269" s="15">
        <f>H268</f>
        <v>114000</v>
      </c>
      <c r="I269" s="15">
        <f t="shared" ref="I269:J269" si="6">I268</f>
        <v>114000</v>
      </c>
      <c r="J269" s="15">
        <f t="shared" si="6"/>
        <v>113536.7</v>
      </c>
    </row>
    <row r="270" spans="1:10" s="1" customFormat="1" ht="31.5" customHeight="1">
      <c r="A270" s="59" t="s">
        <v>400</v>
      </c>
      <c r="B270" s="140" t="s">
        <v>416</v>
      </c>
      <c r="C270" s="140"/>
      <c r="D270" s="59" t="s">
        <v>154</v>
      </c>
      <c r="E270" s="59" t="s">
        <v>307</v>
      </c>
      <c r="F270" s="59" t="s">
        <v>157</v>
      </c>
      <c r="G270" s="59" t="s">
        <v>380</v>
      </c>
      <c r="H270" s="15">
        <v>0</v>
      </c>
      <c r="I270" s="15">
        <v>0</v>
      </c>
      <c r="J270" s="15">
        <v>0</v>
      </c>
    </row>
    <row r="271" spans="1:10" s="1" customFormat="1" ht="31.5" customHeight="1">
      <c r="A271" s="59" t="s">
        <v>400</v>
      </c>
      <c r="B271" s="140" t="s">
        <v>416</v>
      </c>
      <c r="C271" s="140"/>
      <c r="D271" s="59" t="s">
        <v>154</v>
      </c>
      <c r="E271" s="59" t="s">
        <v>307</v>
      </c>
      <c r="F271" s="59">
        <v>710102</v>
      </c>
      <c r="G271" s="59" t="s">
        <v>433</v>
      </c>
      <c r="H271" s="15">
        <v>0</v>
      </c>
      <c r="I271" s="15">
        <v>0</v>
      </c>
      <c r="J271" s="15">
        <v>0</v>
      </c>
    </row>
    <row r="272" spans="1:10" s="1" customFormat="1">
      <c r="A272" s="144" t="s">
        <v>230</v>
      </c>
      <c r="B272" s="144"/>
      <c r="C272" s="144"/>
      <c r="D272" s="144"/>
      <c r="E272" s="144"/>
      <c r="F272" s="144"/>
      <c r="G272" s="144"/>
      <c r="H272" s="15">
        <f>SUM(H270:H271)</f>
        <v>0</v>
      </c>
      <c r="I272" s="15">
        <f>SUM(I270:I271)</f>
        <v>0</v>
      </c>
      <c r="J272" s="15">
        <v>0</v>
      </c>
    </row>
    <row r="273" spans="1:10" s="1" customFormat="1">
      <c r="A273" s="141" t="s">
        <v>284</v>
      </c>
      <c r="B273" s="141"/>
      <c r="C273" s="141"/>
      <c r="D273" s="141"/>
      <c r="E273" s="141"/>
      <c r="F273" s="141"/>
      <c r="G273" s="141"/>
      <c r="H273" s="10">
        <f>H258+H260+H267+H269+H272</f>
        <v>1187500</v>
      </c>
      <c r="I273" s="10">
        <f t="shared" ref="I273:J273" si="7">I258+I260+I267+I269+I272</f>
        <v>751500</v>
      </c>
      <c r="J273" s="10">
        <f t="shared" si="7"/>
        <v>728789.5199999999</v>
      </c>
    </row>
    <row r="274" spans="1:10" s="1" customFormat="1">
      <c r="A274" s="139" t="s">
        <v>231</v>
      </c>
      <c r="B274" s="139"/>
      <c r="C274" s="139"/>
      <c r="D274" s="139"/>
      <c r="E274" s="139"/>
      <c r="F274" s="139"/>
      <c r="G274" s="139"/>
      <c r="H274" s="20">
        <f>H256+H273</f>
        <v>48768650</v>
      </c>
      <c r="I274" s="20">
        <f>I256+I273</f>
        <v>45758770</v>
      </c>
      <c r="J274" s="20">
        <f>J256+J273</f>
        <v>40184970.750000015</v>
      </c>
    </row>
    <row r="275" spans="1:10" s="1" customFormat="1">
      <c r="A275" s="129" t="s">
        <v>177</v>
      </c>
      <c r="B275" s="129"/>
      <c r="C275" s="129"/>
      <c r="D275" s="129"/>
      <c r="E275" s="129"/>
      <c r="F275" s="129"/>
      <c r="G275" s="129"/>
      <c r="H275" s="20">
        <f>H29-H274</f>
        <v>0</v>
      </c>
      <c r="I275" s="20">
        <f>I29-I274</f>
        <v>0</v>
      </c>
      <c r="J275" s="20">
        <f>J29-J274</f>
        <v>0</v>
      </c>
    </row>
    <row r="276" spans="1:10" s="1" customFormat="1">
      <c r="A276" s="141" t="s">
        <v>399</v>
      </c>
      <c r="B276" s="141"/>
      <c r="C276" s="141"/>
      <c r="D276" s="141"/>
      <c r="E276" s="141"/>
      <c r="F276" s="141"/>
      <c r="G276" s="141"/>
      <c r="H276" s="10">
        <f>H24-H256</f>
        <v>0</v>
      </c>
      <c r="I276" s="10">
        <f>I24-I256</f>
        <v>0</v>
      </c>
      <c r="J276" s="10">
        <f>J24-J256</f>
        <v>0</v>
      </c>
    </row>
    <row r="277" spans="1:10" s="1" customFormat="1">
      <c r="A277" s="141" t="s">
        <v>284</v>
      </c>
      <c r="B277" s="141"/>
      <c r="C277" s="141"/>
      <c r="D277" s="141"/>
      <c r="E277" s="141"/>
      <c r="F277" s="141"/>
      <c r="G277" s="141"/>
      <c r="H277" s="10">
        <f>H28-H273</f>
        <v>0</v>
      </c>
      <c r="I277" s="10">
        <f>I28-I273</f>
        <v>0</v>
      </c>
      <c r="J277" s="10">
        <f>J28-J273</f>
        <v>0</v>
      </c>
    </row>
    <row r="278" spans="1:10" s="1" customFormat="1">
      <c r="A278" s="64"/>
      <c r="B278" s="64"/>
      <c r="C278" s="64"/>
      <c r="D278" s="64"/>
      <c r="E278" s="64"/>
      <c r="F278" s="64"/>
      <c r="G278" s="64"/>
      <c r="H278" s="76"/>
      <c r="I278" s="76"/>
      <c r="J278" s="76"/>
    </row>
    <row r="279" spans="1:10" s="1" customFormat="1">
      <c r="A279" s="64"/>
      <c r="B279" s="64"/>
      <c r="C279" s="64"/>
      <c r="D279" s="64"/>
      <c r="E279" s="64"/>
      <c r="F279" s="64"/>
      <c r="G279" s="64"/>
      <c r="H279" s="76"/>
      <c r="I279" s="76"/>
      <c r="J279" s="76"/>
    </row>
    <row r="280" spans="1:10" s="1" customFormat="1">
      <c r="A280" s="64"/>
      <c r="B280" s="64"/>
      <c r="C280" s="64"/>
      <c r="D280" s="64"/>
      <c r="E280" s="64"/>
      <c r="F280" s="64"/>
      <c r="G280" s="64"/>
      <c r="H280" s="76"/>
      <c r="I280" s="76"/>
      <c r="J280" s="76"/>
    </row>
    <row r="281" spans="1:10" s="1" customFormat="1">
      <c r="A281" s="21"/>
      <c r="B281" s="21"/>
      <c r="C281" s="21"/>
      <c r="D281" s="21"/>
      <c r="E281" s="21"/>
      <c r="F281" s="21"/>
      <c r="G281" s="21"/>
      <c r="H281" s="22"/>
      <c r="I281" s="22"/>
      <c r="J281" s="22"/>
    </row>
    <row r="282" spans="1:10" s="1" customFormat="1">
      <c r="A282" s="21"/>
      <c r="B282" s="21"/>
      <c r="C282" s="21"/>
      <c r="D282" s="21"/>
      <c r="E282" s="21"/>
      <c r="F282" s="21"/>
      <c r="G282" s="21"/>
      <c r="H282" s="22"/>
      <c r="I282" s="22"/>
      <c r="J282" s="22"/>
    </row>
    <row r="283" spans="1:10" s="1" customFormat="1">
      <c r="A283" s="21"/>
      <c r="B283" s="21"/>
      <c r="C283" s="21"/>
      <c r="D283" s="21"/>
      <c r="E283" s="21"/>
      <c r="F283" s="21"/>
      <c r="G283" s="21"/>
      <c r="H283" s="22"/>
      <c r="I283" s="22"/>
      <c r="J283" s="22"/>
    </row>
    <row r="284" spans="1:10">
      <c r="A284" s="103"/>
      <c r="B284" s="103"/>
      <c r="C284" s="103"/>
      <c r="D284" s="103"/>
      <c r="E284" s="103"/>
      <c r="F284" s="23"/>
      <c r="G284" s="23"/>
      <c r="H284" s="24"/>
      <c r="I284" s="24"/>
      <c r="J284" s="24"/>
    </row>
    <row r="285" spans="1:10">
      <c r="A285" s="93" t="s">
        <v>178</v>
      </c>
      <c r="B285" s="93"/>
      <c r="C285" s="93"/>
      <c r="D285" s="93"/>
      <c r="E285" s="93"/>
      <c r="F285" s="4"/>
      <c r="G285" s="4"/>
      <c r="H285" s="4"/>
      <c r="I285" s="4"/>
      <c r="J285" s="4"/>
    </row>
    <row r="286" spans="1:10">
      <c r="A286" s="93" t="s">
        <v>233</v>
      </c>
      <c r="B286" s="93"/>
      <c r="C286" s="93"/>
      <c r="D286" s="93"/>
      <c r="E286" s="93"/>
      <c r="F286" s="4"/>
      <c r="G286" s="93" t="s">
        <v>455</v>
      </c>
      <c r="H286" s="93"/>
      <c r="I286" s="93"/>
      <c r="J286" s="93"/>
    </row>
    <row r="287" spans="1:10">
      <c r="A287" s="4"/>
      <c r="B287" s="4"/>
      <c r="C287" s="4"/>
      <c r="D287" s="4"/>
      <c r="E287" s="4"/>
      <c r="F287" s="4"/>
      <c r="G287" s="93" t="s">
        <v>179</v>
      </c>
      <c r="H287" s="93"/>
      <c r="I287" s="93"/>
      <c r="J287" s="93"/>
    </row>
    <row r="288" spans="1:10">
      <c r="A288" s="4"/>
      <c r="B288" s="4"/>
      <c r="C288" s="4"/>
      <c r="D288" s="4"/>
      <c r="E288" s="4"/>
      <c r="F288" s="4"/>
      <c r="G288" s="93" t="s">
        <v>232</v>
      </c>
      <c r="H288" s="93"/>
      <c r="I288" s="93"/>
      <c r="J288" s="93"/>
    </row>
    <row r="289" spans="1:6">
      <c r="A289" s="4"/>
      <c r="B289" s="4"/>
      <c r="C289" s="4"/>
      <c r="D289" s="4"/>
      <c r="E289" s="4"/>
      <c r="F289" s="4"/>
    </row>
  </sheetData>
  <mergeCells count="280">
    <mergeCell ref="B81:C81"/>
    <mergeCell ref="B82:C82"/>
    <mergeCell ref="B83:C83"/>
    <mergeCell ref="A85:G85"/>
    <mergeCell ref="B259:C259"/>
    <mergeCell ref="A260:G260"/>
    <mergeCell ref="B263:C263"/>
    <mergeCell ref="B266:C266"/>
    <mergeCell ref="B22:C22"/>
    <mergeCell ref="B25:C25"/>
    <mergeCell ref="B151:C151"/>
    <mergeCell ref="B155:C155"/>
    <mergeCell ref="B162:C162"/>
    <mergeCell ref="B164:C164"/>
    <mergeCell ref="B186:C186"/>
    <mergeCell ref="B193:C193"/>
    <mergeCell ref="B199:C199"/>
    <mergeCell ref="B84:C84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A274:G274"/>
    <mergeCell ref="A275:G275"/>
    <mergeCell ref="A276:G276"/>
    <mergeCell ref="A277:G277"/>
    <mergeCell ref="A285:E285"/>
    <mergeCell ref="A286:E286"/>
    <mergeCell ref="G286:J286"/>
    <mergeCell ref="B250:C250"/>
    <mergeCell ref="B251:C251"/>
    <mergeCell ref="B252:C252"/>
    <mergeCell ref="B253:C253"/>
    <mergeCell ref="B254:C254"/>
    <mergeCell ref="A255:G255"/>
    <mergeCell ref="A256:G256"/>
    <mergeCell ref="B257:C257"/>
    <mergeCell ref="A258:G258"/>
    <mergeCell ref="B241:C241"/>
    <mergeCell ref="B242:C242"/>
    <mergeCell ref="B243:C243"/>
    <mergeCell ref="B244:C244"/>
    <mergeCell ref="B245:C245"/>
    <mergeCell ref="G287:J287"/>
    <mergeCell ref="G288:J288"/>
    <mergeCell ref="A284:E284"/>
    <mergeCell ref="B261:C261"/>
    <mergeCell ref="B262:C262"/>
    <mergeCell ref="B264:C264"/>
    <mergeCell ref="B265:C265"/>
    <mergeCell ref="A267:G267"/>
    <mergeCell ref="B270:C270"/>
    <mergeCell ref="B271:C271"/>
    <mergeCell ref="A272:G272"/>
    <mergeCell ref="A273:G273"/>
    <mergeCell ref="B268:C268"/>
    <mergeCell ref="A269:G269"/>
    <mergeCell ref="B246:C246"/>
    <mergeCell ref="B247:C247"/>
    <mergeCell ref="B248:C248"/>
    <mergeCell ref="B249:C249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A222:G222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A200:G200"/>
    <mergeCell ref="B201:C201"/>
    <mergeCell ref="B202:C202"/>
    <mergeCell ref="B203:C203"/>
    <mergeCell ref="B204:C204"/>
    <mergeCell ref="B196:C196"/>
    <mergeCell ref="B197:C197"/>
    <mergeCell ref="B198:C198"/>
    <mergeCell ref="B189:C189"/>
    <mergeCell ref="B190:C190"/>
    <mergeCell ref="B191:C191"/>
    <mergeCell ref="B192:C192"/>
    <mergeCell ref="B194:C194"/>
    <mergeCell ref="B195:C195"/>
    <mergeCell ref="B166:C166"/>
    <mergeCell ref="B167:C167"/>
    <mergeCell ref="B168:C168"/>
    <mergeCell ref="B169:C169"/>
    <mergeCell ref="B170:C170"/>
    <mergeCell ref="B171:C171"/>
    <mergeCell ref="B185:C185"/>
    <mergeCell ref="B187:C187"/>
    <mergeCell ref="B188:C188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54:C154"/>
    <mergeCell ref="B156:C156"/>
    <mergeCell ref="B157:C157"/>
    <mergeCell ref="B158:C158"/>
    <mergeCell ref="B159:C159"/>
    <mergeCell ref="B160:C160"/>
    <mergeCell ref="B161:C161"/>
    <mergeCell ref="B163:C163"/>
    <mergeCell ref="B165:C165"/>
    <mergeCell ref="B144:C144"/>
    <mergeCell ref="B145:C145"/>
    <mergeCell ref="B146:C146"/>
    <mergeCell ref="B147:C147"/>
    <mergeCell ref="B148:C148"/>
    <mergeCell ref="B149:C149"/>
    <mergeCell ref="B150:C150"/>
    <mergeCell ref="B152:C152"/>
    <mergeCell ref="B153:C153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52:C52"/>
    <mergeCell ref="B53:C53"/>
    <mergeCell ref="B54:C54"/>
    <mergeCell ref="B55:C55"/>
    <mergeCell ref="A56:G56"/>
    <mergeCell ref="B86:C86"/>
    <mergeCell ref="B87:C87"/>
    <mergeCell ref="B88:C88"/>
    <mergeCell ref="B89:C89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24:G24"/>
    <mergeCell ref="B26:C26"/>
    <mergeCell ref="B27:C27"/>
    <mergeCell ref="A28:G28"/>
    <mergeCell ref="A29:G29"/>
    <mergeCell ref="B30:C30"/>
    <mergeCell ref="B31:C31"/>
    <mergeCell ref="B32:C32"/>
    <mergeCell ref="B33:C33"/>
    <mergeCell ref="B13:C13"/>
    <mergeCell ref="B14:C14"/>
    <mergeCell ref="B15:C15"/>
    <mergeCell ref="B16:C16"/>
    <mergeCell ref="B17:C17"/>
    <mergeCell ref="B18:C18"/>
    <mergeCell ref="B20:C20"/>
    <mergeCell ref="B21:C21"/>
    <mergeCell ref="B23:C23"/>
    <mergeCell ref="B19:C19"/>
    <mergeCell ref="A1:E1"/>
    <mergeCell ref="F1:J1"/>
    <mergeCell ref="F2:J2"/>
    <mergeCell ref="F3:J3"/>
    <mergeCell ref="F4:J4"/>
    <mergeCell ref="A7:J7"/>
    <mergeCell ref="A8:J8"/>
    <mergeCell ref="A9:J9"/>
    <mergeCell ref="A12:J12"/>
  </mergeCells>
  <pageMargins left="0" right="0" top="0.74803149599999996" bottom="0.74803149599999996" header="0.31496062992126" footer="0.31496062992126"/>
  <pageSetup orientation="landscape" r:id="rId1"/>
  <headerFooter>
    <oddFooter>&amp;LF-PS-30-15,ED.I,REV.2&amp;C&amp;P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ANEXA 1 A</vt:lpstr>
      <vt:lpstr>ANEXA 2 C</vt:lpstr>
      <vt:lpstr>ANEXA 3 E</vt:lpstr>
      <vt:lpstr>ANEXA 4 F</vt:lpstr>
      <vt:lpstr>ANEXA 5 G</vt:lpstr>
      <vt:lpstr>'ANEXA 1 A'!Print_Titles</vt:lpstr>
      <vt:lpstr>'ANEXA 2 C'!Print_Titles</vt:lpstr>
      <vt:lpstr>'ANEXA 3 E'!Print_Titles</vt:lpstr>
      <vt:lpstr>'ANEXA 4 F'!Print_Titles</vt:lpstr>
      <vt:lpstr>'ANEXA 5 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Adriana Gherasim</cp:lastModifiedBy>
  <cp:lastPrinted>2026-05-22T06:07:32Z</cp:lastPrinted>
  <dcterms:created xsi:type="dcterms:W3CDTF">2018-01-21T07:11:00Z</dcterms:created>
  <dcterms:modified xsi:type="dcterms:W3CDTF">2026-05-22T06:07:53Z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9A931C6CC48646FCA2C51C3483F5F4DA_12</vt:lpwstr>
  </property>
  <property fmtid="{D5CDD505-2E9C-101B-9397-08002B2CF9AE}" pid="3" name="KSOProductBuildVer">
    <vt:lpwstr>1033-12.2.0.20795</vt:lpwstr>
  </property>
</Properties>
</file>