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.gherasim\Desktop\CONT DE EXECUTIE 2026\CONT DE EXECUȚIE TRIM.II 2026\HOTĂRÂRE CONT EXECUȚIE TRIM.II 2026\"/>
    </mc:Choice>
  </mc:AlternateContent>
  <bookViews>
    <workbookView xWindow="0" yWindow="0" windowWidth="7476" windowHeight="2520"/>
  </bookViews>
  <sheets>
    <sheet name="SURSA A" sheetId="3" r:id="rId1"/>
    <sheet name="SURSA C" sheetId="9" r:id="rId2"/>
    <sheet name="SURSA E" sheetId="10" r:id="rId3"/>
    <sheet name="SURSA F" sheetId="2" r:id="rId4"/>
    <sheet name="SURSA G" sheetId="5" r:id="rId5"/>
  </sheets>
  <definedNames>
    <definedName name="page\x2dtotal">#REF!</definedName>
    <definedName name="page\x2dtotal\x2dmaster0">#REF!</definedName>
    <definedName name="_xlnm.Print_Titles" localSheetId="0">'SURSA A'!$10:$11</definedName>
    <definedName name="_xlnm.Print_Titles" localSheetId="2">'SURSA E'!$13:$14</definedName>
    <definedName name="_xlnm.Print_Titles" localSheetId="3">'SURSA F'!$12:$13</definedName>
    <definedName name="_xlnm.Print_Titles" localSheetId="4">'SURSA G'!$9:$10</definedName>
  </definedNames>
  <calcPr calcId="162913"/>
</workbook>
</file>

<file path=xl/calcChain.xml><?xml version="1.0" encoding="utf-8"?>
<calcChain xmlns="http://schemas.openxmlformats.org/spreadsheetml/2006/main">
  <c r="J193" i="5" l="1"/>
  <c r="H391" i="3"/>
  <c r="I391" i="3"/>
  <c r="G391" i="3"/>
  <c r="H340" i="3"/>
  <c r="I340" i="3"/>
  <c r="G340" i="3"/>
  <c r="H328" i="3"/>
  <c r="I328" i="3"/>
  <c r="G328" i="3"/>
  <c r="I22" i="5"/>
  <c r="J22" i="5"/>
  <c r="I13" i="9"/>
  <c r="J13" i="9"/>
  <c r="H13" i="9"/>
  <c r="J241" i="5" l="1"/>
  <c r="H241" i="5"/>
  <c r="H408" i="3" l="1"/>
  <c r="I408" i="3"/>
  <c r="G408" i="3"/>
  <c r="H401" i="3"/>
  <c r="I401" i="3"/>
  <c r="G401" i="3"/>
  <c r="H393" i="3"/>
  <c r="I393" i="3"/>
  <c r="G393" i="3"/>
  <c r="H371" i="3"/>
  <c r="I371" i="3"/>
  <c r="G371" i="3"/>
  <c r="H362" i="3"/>
  <c r="I362" i="3"/>
  <c r="G362" i="3"/>
  <c r="H356" i="3"/>
  <c r="I356" i="3"/>
  <c r="G356" i="3"/>
  <c r="H349" i="3"/>
  <c r="I349" i="3"/>
  <c r="H134" i="3"/>
  <c r="I134" i="3"/>
  <c r="I233" i="5" l="1"/>
  <c r="H233" i="5"/>
  <c r="I230" i="5"/>
  <c r="J230" i="5"/>
  <c r="H230" i="5"/>
  <c r="I226" i="5"/>
  <c r="J226" i="5"/>
  <c r="H226" i="5"/>
  <c r="J25" i="10" l="1"/>
  <c r="J26" i="10" s="1"/>
  <c r="I25" i="10"/>
  <c r="I26" i="10" s="1"/>
  <c r="H25" i="10"/>
  <c r="H26" i="10" s="1"/>
  <c r="J16" i="10"/>
  <c r="J17" i="10" s="1"/>
  <c r="I16" i="10"/>
  <c r="I17" i="10" s="1"/>
  <c r="H16" i="10"/>
  <c r="I27" i="10" l="1"/>
  <c r="H28" i="10"/>
  <c r="I28" i="10"/>
  <c r="J27" i="10"/>
  <c r="J28" i="10"/>
  <c r="H17" i="10"/>
  <c r="H27" i="10" s="1"/>
  <c r="H380" i="3" l="1"/>
  <c r="H273" i="3"/>
  <c r="H300" i="3"/>
  <c r="G349" i="3" l="1"/>
  <c r="G134" i="3"/>
  <c r="H93" i="3"/>
  <c r="G33" i="3"/>
  <c r="H193" i="5" l="1"/>
  <c r="I241" i="5"/>
  <c r="H22" i="5"/>
  <c r="H19" i="5"/>
  <c r="J86" i="2"/>
  <c r="I86" i="2"/>
  <c r="H86" i="2"/>
  <c r="J31" i="2"/>
  <c r="I31" i="2"/>
  <c r="I23" i="2"/>
  <c r="H31" i="2"/>
  <c r="J19" i="9" l="1"/>
  <c r="J77" i="5" l="1"/>
  <c r="I77" i="5"/>
  <c r="H77" i="5"/>
  <c r="J233" i="5"/>
  <c r="H49" i="5"/>
  <c r="H17" i="9"/>
  <c r="I19" i="9"/>
  <c r="H19" i="9"/>
  <c r="J17" i="9"/>
  <c r="I17" i="9"/>
  <c r="J14" i="9"/>
  <c r="I14" i="9"/>
  <c r="H14" i="9"/>
  <c r="H20" i="9" l="1"/>
  <c r="H21" i="9" s="1"/>
  <c r="H23" i="9" s="1"/>
  <c r="H22" i="9" s="1"/>
  <c r="I20" i="9"/>
  <c r="I21" i="9" s="1"/>
  <c r="I23" i="9" s="1"/>
  <c r="I22" i="9" s="1"/>
  <c r="J20" i="9"/>
  <c r="J21" i="9" s="1"/>
  <c r="J23" i="9" s="1"/>
  <c r="J22" i="9" s="1"/>
  <c r="H343" i="3" l="1"/>
  <c r="I343" i="3"/>
  <c r="G343" i="3"/>
  <c r="I306" i="3"/>
  <c r="H306" i="3"/>
  <c r="G306" i="3"/>
  <c r="I51" i="3"/>
  <c r="H51" i="3"/>
  <c r="G51" i="3"/>
  <c r="I315" i="3"/>
  <c r="J245" i="5"/>
  <c r="I245" i="5"/>
  <c r="H245" i="5"/>
  <c r="J243" i="5"/>
  <c r="I243" i="5"/>
  <c r="H243" i="5"/>
  <c r="J209" i="5"/>
  <c r="I209" i="5"/>
  <c r="H209" i="5"/>
  <c r="I193" i="5"/>
  <c r="J49" i="5"/>
  <c r="I49" i="5"/>
  <c r="J19" i="5"/>
  <c r="I19" i="5"/>
  <c r="H90" i="2"/>
  <c r="J79" i="2"/>
  <c r="I79" i="2"/>
  <c r="H79" i="2"/>
  <c r="J25" i="2"/>
  <c r="I25" i="2"/>
  <c r="H25" i="2"/>
  <c r="I410" i="3"/>
  <c r="H410" i="3"/>
  <c r="G410" i="3"/>
  <c r="I403" i="3"/>
  <c r="H403" i="3"/>
  <c r="G403" i="3"/>
  <c r="I321" i="3"/>
  <c r="H321" i="3"/>
  <c r="G321" i="3"/>
  <c r="I319" i="3"/>
  <c r="H319" i="3"/>
  <c r="G319" i="3"/>
  <c r="H315" i="3"/>
  <c r="G315" i="3"/>
  <c r="I313" i="3"/>
  <c r="H313" i="3"/>
  <c r="G313" i="3"/>
  <c r="I194" i="3"/>
  <c r="H194" i="3"/>
  <c r="G194" i="3"/>
  <c r="I162" i="3"/>
  <c r="H162" i="3"/>
  <c r="G162" i="3"/>
  <c r="I160" i="3"/>
  <c r="H160" i="3"/>
  <c r="G160" i="3"/>
  <c r="I110" i="3"/>
  <c r="H110" i="3"/>
  <c r="G110" i="3"/>
  <c r="I98" i="3"/>
  <c r="H98" i="3"/>
  <c r="G98" i="3"/>
  <c r="I95" i="3"/>
  <c r="H95" i="3"/>
  <c r="G95" i="3"/>
  <c r="I87" i="3"/>
  <c r="H87" i="3"/>
  <c r="G87" i="3"/>
  <c r="I33" i="3"/>
  <c r="H33" i="3"/>
  <c r="I411" i="3" l="1"/>
  <c r="I415" i="3" s="1"/>
  <c r="G411" i="3"/>
  <c r="G415" i="3" s="1"/>
  <c r="H411" i="3"/>
  <c r="H415" i="3" s="1"/>
  <c r="H227" i="5"/>
  <c r="H249" i="5" s="1"/>
  <c r="I227" i="5"/>
  <c r="I249" i="5" s="1"/>
  <c r="J227" i="5"/>
  <c r="J249" i="5" s="1"/>
  <c r="I246" i="5"/>
  <c r="I250" i="5" s="1"/>
  <c r="J246" i="5"/>
  <c r="H246" i="5"/>
  <c r="H250" i="5" s="1"/>
  <c r="J23" i="5"/>
  <c r="I23" i="5"/>
  <c r="H23" i="5"/>
  <c r="J90" i="2"/>
  <c r="I87" i="2"/>
  <c r="H87" i="2"/>
  <c r="J87" i="2"/>
  <c r="J89" i="2"/>
  <c r="I90" i="2"/>
  <c r="J32" i="2"/>
  <c r="I32" i="2"/>
  <c r="H32" i="2"/>
  <c r="H89" i="2"/>
  <c r="I89" i="2"/>
  <c r="H52" i="3"/>
  <c r="G52" i="3"/>
  <c r="I52" i="3"/>
  <c r="H322" i="3"/>
  <c r="H414" i="3" s="1"/>
  <c r="G322" i="3"/>
  <c r="I322" i="3"/>
  <c r="J247" i="5" l="1"/>
  <c r="J248" i="5" s="1"/>
  <c r="J250" i="5"/>
  <c r="H247" i="5"/>
  <c r="H248" i="5" s="1"/>
  <c r="I247" i="5"/>
  <c r="I248" i="5" s="1"/>
  <c r="J88" i="2"/>
  <c r="I88" i="2"/>
  <c r="H88" i="2"/>
  <c r="G412" i="3"/>
  <c r="G413" i="3" s="1"/>
  <c r="H412" i="3"/>
  <c r="H413" i="3" s="1"/>
  <c r="G414" i="3"/>
  <c r="I412" i="3"/>
  <c r="I413" i="3" s="1"/>
  <c r="I414" i="3"/>
</calcChain>
</file>

<file path=xl/sharedStrings.xml><?xml version="1.0" encoding="utf-8"?>
<sst xmlns="http://schemas.openxmlformats.org/spreadsheetml/2006/main" count="3569" uniqueCount="409">
  <si>
    <t>CONSILIUL JUDEŢEAN BACĂU</t>
  </si>
  <si>
    <t>Anexa nr.1</t>
  </si>
  <si>
    <t>CONT DE EXECUŢIE BUGETARĂ</t>
  </si>
  <si>
    <t>SURSA DE FINANȚARE A "INTEGRAL DIN BUGET "</t>
  </si>
  <si>
    <t>lei</t>
  </si>
  <si>
    <t>Tip Indicator</t>
  </si>
  <si>
    <t>Sursa finanțare</t>
  </si>
  <si>
    <t>Clasificatie Funcțională</t>
  </si>
  <si>
    <t>Clasificație Funcțională     Descriere</t>
  </si>
  <si>
    <t>Clasificație Economică</t>
  </si>
  <si>
    <t>Clasificație Economică Descriere</t>
  </si>
  <si>
    <t xml:space="preserve"> Venit</t>
  </si>
  <si>
    <t>A-Integral de la buget</t>
  </si>
  <si>
    <t>040100</t>
  </si>
  <si>
    <t>Cote defalcate din impozitul pe venit(se scad)</t>
  </si>
  <si>
    <t>Sume alocate din cote defalcate din impozitul pe venit pentru echilibrarea bugetelor locale</t>
  </si>
  <si>
    <t>110100</t>
  </si>
  <si>
    <t>110600</t>
  </si>
  <si>
    <t>160201</t>
  </si>
  <si>
    <t>160202</t>
  </si>
  <si>
    <t>165000</t>
  </si>
  <si>
    <t>Redevente miniere</t>
  </si>
  <si>
    <t>300530</t>
  </si>
  <si>
    <t>331300</t>
  </si>
  <si>
    <t>365000</t>
  </si>
  <si>
    <t>Alte venituri</t>
  </si>
  <si>
    <t>370300</t>
  </si>
  <si>
    <t>422100</t>
  </si>
  <si>
    <t>430700</t>
  </si>
  <si>
    <t>370400</t>
  </si>
  <si>
    <t>Sume aferente TVA</t>
  </si>
  <si>
    <t>Fonduri europene nerambursabile</t>
  </si>
  <si>
    <t>TOTAL VENITURI- Sursa A</t>
  </si>
  <si>
    <t>510103</t>
  </si>
  <si>
    <t>100101</t>
  </si>
  <si>
    <t>100112</t>
  </si>
  <si>
    <t>100113</t>
  </si>
  <si>
    <t>Drepturi de delegare</t>
  </si>
  <si>
    <t>100130</t>
  </si>
  <si>
    <t>100206</t>
  </si>
  <si>
    <t>100306</t>
  </si>
  <si>
    <t>100307</t>
  </si>
  <si>
    <t>200101</t>
  </si>
  <si>
    <t>Furnituri de birou</t>
  </si>
  <si>
    <t>200103</t>
  </si>
  <si>
    <t>200104</t>
  </si>
  <si>
    <t>200106</t>
  </si>
  <si>
    <t>Piese de schimb</t>
  </si>
  <si>
    <t>200107</t>
  </si>
  <si>
    <t>Transport</t>
  </si>
  <si>
    <t>200108</t>
  </si>
  <si>
    <t>200109</t>
  </si>
  <si>
    <t>200130</t>
  </si>
  <si>
    <t>200530</t>
  </si>
  <si>
    <t>Alte obiecte de inventar</t>
  </si>
  <si>
    <t>200601</t>
  </si>
  <si>
    <t>201200</t>
  </si>
  <si>
    <t>202500</t>
  </si>
  <si>
    <t>203002</t>
  </si>
  <si>
    <t>Chirii</t>
  </si>
  <si>
    <t>203007</t>
  </si>
  <si>
    <t>203030</t>
  </si>
  <si>
    <t>Programe pentru tineret</t>
  </si>
  <si>
    <t>594000</t>
  </si>
  <si>
    <t>Sume aferente persoanelor cu handicap neincadrate</t>
  </si>
  <si>
    <t>850101</t>
  </si>
  <si>
    <t>CAP.51.02</t>
  </si>
  <si>
    <t>541000</t>
  </si>
  <si>
    <t>510101</t>
  </si>
  <si>
    <t>545000</t>
  </si>
  <si>
    <t xml:space="preserve">Alte servicii publice generale </t>
  </si>
  <si>
    <t>201900</t>
  </si>
  <si>
    <t>810205</t>
  </si>
  <si>
    <t>CAP.54.02</t>
  </si>
  <si>
    <t>550000</t>
  </si>
  <si>
    <t>202402</t>
  </si>
  <si>
    <t>300101</t>
  </si>
  <si>
    <t>CAP.55.02</t>
  </si>
  <si>
    <t>600200</t>
  </si>
  <si>
    <t>CAP.60.02</t>
  </si>
  <si>
    <t>610500</t>
  </si>
  <si>
    <t>CAP.61.02</t>
  </si>
  <si>
    <t>650704</t>
  </si>
  <si>
    <t>200200</t>
  </si>
  <si>
    <t xml:space="preserve">Medicamente </t>
  </si>
  <si>
    <t>Materiale sanitare</t>
  </si>
  <si>
    <t>570201</t>
  </si>
  <si>
    <t>570202</t>
  </si>
  <si>
    <t>CAP.65.02</t>
  </si>
  <si>
    <t>660601</t>
  </si>
  <si>
    <t>Spitale generale</t>
  </si>
  <si>
    <t>CAP.66.02</t>
  </si>
  <si>
    <t>670302</t>
  </si>
  <si>
    <t>200102</t>
  </si>
  <si>
    <t>Materiale de laborator</t>
  </si>
  <si>
    <t>201100</t>
  </si>
  <si>
    <t>201400</t>
  </si>
  <si>
    <t>203004</t>
  </si>
  <si>
    <t>670303</t>
  </si>
  <si>
    <t>Muzee</t>
  </si>
  <si>
    <t>670304</t>
  </si>
  <si>
    <t>670305</t>
  </si>
  <si>
    <t>670308</t>
  </si>
  <si>
    <t>670330</t>
  </si>
  <si>
    <t>Alte servicii culturale</t>
  </si>
  <si>
    <t>Tineret</t>
  </si>
  <si>
    <t>670600</t>
  </si>
  <si>
    <t>Servicii religioase</t>
  </si>
  <si>
    <t>CAP.67.02</t>
  </si>
  <si>
    <t>Alte sporuri</t>
  </si>
  <si>
    <t>680502</t>
  </si>
  <si>
    <t>100105</t>
  </si>
  <si>
    <t>100106</t>
  </si>
  <si>
    <t>200301</t>
  </si>
  <si>
    <t>200401</t>
  </si>
  <si>
    <t>200402</t>
  </si>
  <si>
    <t>680600</t>
  </si>
  <si>
    <t>201300</t>
  </si>
  <si>
    <t>685050</t>
  </si>
  <si>
    <t>CAP.68.02</t>
  </si>
  <si>
    <t>800130</t>
  </si>
  <si>
    <t>CAP.80.02</t>
  </si>
  <si>
    <t>830303</t>
  </si>
  <si>
    <t>CAP.83.02</t>
  </si>
  <si>
    <t>840301</t>
  </si>
  <si>
    <t xml:space="preserve">Alte transferuri curente interne </t>
  </si>
  <si>
    <t>CAP.84.02</t>
  </si>
  <si>
    <t>875000</t>
  </si>
  <si>
    <t>CAP.87.02</t>
  </si>
  <si>
    <t>Constructii</t>
  </si>
  <si>
    <t>Alte active fixe</t>
  </si>
  <si>
    <t>Programe de dezvoltare</t>
  </si>
  <si>
    <t>710103</t>
  </si>
  <si>
    <t>510228</t>
  </si>
  <si>
    <t>CAP.74.02</t>
  </si>
  <si>
    <t>710101</t>
  </si>
  <si>
    <t>TOTAL CHELTUIELI- Sursa A</t>
  </si>
  <si>
    <t>EXCEDENT/DEFICIT, din care:</t>
  </si>
  <si>
    <t>PREŞEDINTE,</t>
  </si>
  <si>
    <t>SECRETARUL GENERAL AL JUDEŢULUI,</t>
  </si>
  <si>
    <t>Dr. Elena- Cătălina ZARĂ</t>
  </si>
  <si>
    <t>Anexa nr. 2</t>
  </si>
  <si>
    <t>Sursă finanțare</t>
  </si>
  <si>
    <t>Clasificație Funcțională</t>
  </si>
  <si>
    <t>Alte servicii publice generale</t>
  </si>
  <si>
    <t>Lei</t>
  </si>
  <si>
    <t>F-Integral venituri proprii</t>
  </si>
  <si>
    <t>330800</t>
  </si>
  <si>
    <t>332100</t>
  </si>
  <si>
    <t>333000</t>
  </si>
  <si>
    <t>333200</t>
  </si>
  <si>
    <t>335000</t>
  </si>
  <si>
    <t>433300</t>
  </si>
  <si>
    <t>431400</t>
  </si>
  <si>
    <t>TOTAL VENITURI- Sursa F</t>
  </si>
  <si>
    <t>100110</t>
  </si>
  <si>
    <t>Fond pentru posturi ocupate prin cumul</t>
  </si>
  <si>
    <t>100111</t>
  </si>
  <si>
    <t>100117</t>
  </si>
  <si>
    <t>100301</t>
  </si>
  <si>
    <t>200105</t>
  </si>
  <si>
    <t>200403</t>
  </si>
  <si>
    <t>Reactivi</t>
  </si>
  <si>
    <t>200404</t>
  </si>
  <si>
    <t>200501</t>
  </si>
  <si>
    <t>200503</t>
  </si>
  <si>
    <t>200900</t>
  </si>
  <si>
    <t>203001</t>
  </si>
  <si>
    <t>203003</t>
  </si>
  <si>
    <t>710300</t>
  </si>
  <si>
    <t>TOTAL CHELTUIELI- Sursa F</t>
  </si>
  <si>
    <t>Anexa nr. 4</t>
  </si>
  <si>
    <t>Alte venituri din proprietate</t>
  </si>
  <si>
    <t>430900</t>
  </si>
  <si>
    <t>TOTAL VENITURI- Sursa G</t>
  </si>
  <si>
    <t>CAP.54.10</t>
  </si>
  <si>
    <t>200302</t>
  </si>
  <si>
    <t>Medicamente</t>
  </si>
  <si>
    <t>200602</t>
  </si>
  <si>
    <t>670311</t>
  </si>
  <si>
    <t>Edituri</t>
  </si>
  <si>
    <t>CAP.67.10</t>
  </si>
  <si>
    <t>830330</t>
  </si>
  <si>
    <t>CAP.83.10</t>
  </si>
  <si>
    <t>CAP.87.10</t>
  </si>
  <si>
    <t>TOTAL CHELTUIELI- Sursa G</t>
  </si>
  <si>
    <t>Cheltuili neeligibile</t>
  </si>
  <si>
    <t>Fonduri externe nerambursabile</t>
  </si>
  <si>
    <t xml:space="preserve">C-Credite interne </t>
  </si>
  <si>
    <t>Sume aferente creditelor interne</t>
  </si>
  <si>
    <t>TOTAL VENITURI- Sursa C</t>
  </si>
  <si>
    <t>CAP.54.07</t>
  </si>
  <si>
    <t>CAP.66.07</t>
  </si>
  <si>
    <t>TOTAL CHELTUIELI- Sursa C</t>
  </si>
  <si>
    <r>
      <t>SURSA DE FINAN</t>
    </r>
    <r>
      <rPr>
        <b/>
        <sz val="11"/>
        <rFont val="Calibri"/>
        <family val="2"/>
      </rPr>
      <t>Ţ</t>
    </r>
    <r>
      <rPr>
        <b/>
        <sz val="11"/>
        <rFont val="Times New Roman"/>
        <family val="1"/>
      </rPr>
      <t>ARE C "CREDITE INTERNE"</t>
    </r>
  </si>
  <si>
    <r>
      <t xml:space="preserve"> Cheltuial</t>
    </r>
    <r>
      <rPr>
        <sz val="12"/>
        <color theme="1"/>
        <rFont val="Calibri"/>
        <family val="2"/>
      </rPr>
      <t>ă</t>
    </r>
  </si>
  <si>
    <t>Subventii de la bugetele locale pentru finantarea cheltuielilor curente din domeniul sanatatii</t>
  </si>
  <si>
    <t>Venit</t>
  </si>
  <si>
    <t>Sume din excedentul anului precedent pentru acoperirea golurilor temporare de casa</t>
  </si>
  <si>
    <t>CAP.61.10</t>
  </si>
  <si>
    <t>CAP.61.05</t>
  </si>
  <si>
    <t>Ionela-Cristina BREAHNĂ-PRAVĂȚ</t>
  </si>
  <si>
    <r>
      <t>Ionela-Cristina BREAHN</t>
    </r>
    <r>
      <rPr>
        <b/>
        <sz val="11"/>
        <rFont val="Calibri"/>
        <family val="2"/>
      </rPr>
      <t>Ă-</t>
    </r>
    <r>
      <rPr>
        <b/>
        <sz val="11"/>
        <rFont val="Times New Roman"/>
        <family val="1"/>
      </rPr>
      <t>PRAV</t>
    </r>
    <r>
      <rPr>
        <b/>
        <sz val="11"/>
        <rFont val="Calibri"/>
        <family val="2"/>
      </rPr>
      <t>ĂŢ</t>
    </r>
  </si>
  <si>
    <t>Dr. Elena-Cătălina ZARĂ</t>
  </si>
  <si>
    <t>SECRETARUL GENERAL AL JUDEŢULUI</t>
  </si>
  <si>
    <t>PREŞEDINTE</t>
  </si>
  <si>
    <t>SECȚIUNEA DE FUNCȚIONARE</t>
  </si>
  <si>
    <t>SECȚIUNEA DE DEZVOLTARE</t>
  </si>
  <si>
    <t>Alte transferuri de capital către instituții publice</t>
  </si>
  <si>
    <r>
      <t>SURSA DE FINANȚ</t>
    </r>
    <r>
      <rPr>
        <b/>
        <sz val="11"/>
        <rFont val="Times New Roman"/>
        <family val="1"/>
      </rPr>
      <t xml:space="preserve">ARE G "VENITURI PROPRII </t>
    </r>
    <r>
      <rPr>
        <b/>
        <sz val="11"/>
        <rFont val="Calibri"/>
        <family val="2"/>
      </rPr>
      <t>Ş</t>
    </r>
    <r>
      <rPr>
        <b/>
        <sz val="11"/>
        <rFont val="Times New Roman"/>
        <family val="1"/>
      </rPr>
      <t>I SUBVENȚII DIN BUGET"</t>
    </r>
  </si>
  <si>
    <t>Alte venituri din prestări de servicii și alte activități</t>
  </si>
  <si>
    <t>Sume primite în contul plăților efectuate în anul anterior</t>
  </si>
  <si>
    <t>Sume defalcate din taxa pe valoarea adaugată pentru finanțarea cheltuielilor descentralizate la nivelul județelor (se scad)</t>
  </si>
  <si>
    <t>Sume defalcate din taxa pe valoarea adaugată pentru drumuri</t>
  </si>
  <si>
    <t>Sume defalcate din taxa pe valoarea adaugată  pentru  echilibrarea bugetelor locale (se scad)</t>
  </si>
  <si>
    <t>Impozit pe mijloacele de transport deținute de persoane fizice</t>
  </si>
  <si>
    <t>Impozit pe mijloacele de transport deținute de persoane juridice</t>
  </si>
  <si>
    <t>Alte taxe pe utilizarea bunurilor, autorizarea utilizării bunurilor sau pe desfășurare de activități</t>
  </si>
  <si>
    <t>Alte venituri din concesiuni și închirieri de către instituțiile publice</t>
  </si>
  <si>
    <t>Contribuția  de întreținere a persoanelor asistate</t>
  </si>
  <si>
    <t>Contribuția  lunară a părinților pentru întreținerea copiilor în unitățile de asistență socială</t>
  </si>
  <si>
    <t>Vărsăminte din secțiunea de funcționare pentru finanțarea secțiunii de dezvoltare a bugetului local</t>
  </si>
  <si>
    <t>Alte drepturi pentru dizabilitate și adopție</t>
  </si>
  <si>
    <t>Subvenții primite de la alte bugete locale pentru instituțiile de asistență socială pentru persoanele cu handicap</t>
  </si>
  <si>
    <t>Vărsăminte din secțiunea de funcționare</t>
  </si>
  <si>
    <t>Subvenții de la bugetul de stat către bugetele locale pentru finanțarea aparaturii medicale și echipamentelor de comunicații în urgență sanitară</t>
  </si>
  <si>
    <t>Finanțarea Programului Național de Dezvoltare Locală</t>
  </si>
  <si>
    <t>Subvenții de la bugetul de stat către bugetele locale pentru Programul național de investiții "Anghel Saligny"</t>
  </si>
  <si>
    <t>Subvenții de la bugetele locale necesare susținerii derulării proiectelor finanțate din FEN  postaderare, aferente perioadei de programare 2021-2027</t>
  </si>
  <si>
    <t>Sume primite în contul plăților efectuate în anul curent</t>
  </si>
  <si>
    <t>Prefinanțare</t>
  </si>
  <si>
    <t>Transferuri din bugetul împrumuturilor pentru finanțarea unor investiții de interes local</t>
  </si>
  <si>
    <t>Construcții</t>
  </si>
  <si>
    <t>Venituri din prestări de servicii</t>
  </si>
  <si>
    <t>Venituri din contractele încheiate cu casele de asigurări sociale de sănătate</t>
  </si>
  <si>
    <t>Venituri din contractele încheiate cu direcțiile de sănătate publică din sume alocate de la bugetul de stat</t>
  </si>
  <si>
    <t>Venituri din contractele încheiate cu instituțiile de medicină legală</t>
  </si>
  <si>
    <t>Donații și sponsorizări</t>
  </si>
  <si>
    <t>Sume utilizate de administrațiile locale din excedentul anului precedent pentru secțiunea de funcționare</t>
  </si>
  <si>
    <t>Subvenții din bugetul Fondului național unic de asigurări sociale de sănătate pentru acoperirea creșterilor salariale</t>
  </si>
  <si>
    <t xml:space="preserve">Vărsăminte din secțiunea de funcționare </t>
  </si>
  <si>
    <t>Sume utilizate de administrațiile locale din excedentul anului precedent pentru secțiunea de dezvoltare</t>
  </si>
  <si>
    <t xml:space="preserve">Subvenții din bugetele locale pentru finanțarea cheltuielilor de capital din domeniul sănătății  </t>
  </si>
  <si>
    <t>G-Venituri proprii și subvenții</t>
  </si>
  <si>
    <t xml:space="preserve"> Cheltuială</t>
  </si>
  <si>
    <t>Venituri din serbări și spectacole școlare, manifestări culturale, artistice și sportive</t>
  </si>
  <si>
    <t>Alte venituri din taxe administrative, eliberări de permise</t>
  </si>
  <si>
    <t>Subvenții pentru instituții publice</t>
  </si>
  <si>
    <t>Subvenții pentru instituții publice destinate secțiunii de dezvoltare</t>
  </si>
  <si>
    <t>Autorități executive</t>
  </si>
  <si>
    <t>Salarii de bază</t>
  </si>
  <si>
    <t>Indemnizații plătite unor persoane din afara unității</t>
  </si>
  <si>
    <t>Indemnizații de detașare</t>
  </si>
  <si>
    <t>Indemnizație de hrană</t>
  </si>
  <si>
    <t>Alte drepturi salariale în bani</t>
  </si>
  <si>
    <t>Vouchere de vacanță</t>
  </si>
  <si>
    <t>Contribuții pentru concedii și indemnizații</t>
  </si>
  <si>
    <t>Contribuția asiguratorie pentru muncă</t>
  </si>
  <si>
    <t>Materiale pentru curățenie</t>
  </si>
  <si>
    <t>Încălzit, Iluminat și forță motrică</t>
  </si>
  <si>
    <t>Apă, canal și salubritate</t>
  </si>
  <si>
    <t>Carburanți și lubrifianți</t>
  </si>
  <si>
    <t xml:space="preserve">Poștă, telecomunicații, radio, tv, internet </t>
  </si>
  <si>
    <t xml:space="preserve">Materiale și prestări de servicii cu caracter funcțional </t>
  </si>
  <si>
    <t>Alte bunuri și servicii pentru întreținere și funcționare</t>
  </si>
  <si>
    <t xml:space="preserve">Reparații curente </t>
  </si>
  <si>
    <t>Deplasări interne, detașări, transferări</t>
  </si>
  <si>
    <t>Deplasari în străinătate</t>
  </si>
  <si>
    <t>Consultanța și expertiză</t>
  </si>
  <si>
    <t>Pregătire profesională</t>
  </si>
  <si>
    <t>Protecția muncii</t>
  </si>
  <si>
    <t>Cheltuieli judiciare și extrajudiciare derivate din acțiuni în reprezentarea intereselor statului, potrivit dispozițiilor legale</t>
  </si>
  <si>
    <t xml:space="preserve">Protocol și reprezentare </t>
  </si>
  <si>
    <t>Fondul Președintelui/Fondul conducătorului instituției publice</t>
  </si>
  <si>
    <t>Alte cheltuieli cu bunuri și servicii</t>
  </si>
  <si>
    <t>Sume aferente persoanelor cu handicap neîncadrate</t>
  </si>
  <si>
    <t>Plăți efectuate în anii precedenți și recuperate în anul curent în secțiunea de funcționare a bugetului local</t>
  </si>
  <si>
    <t>Fond de rezerva bugetară la dispoziția autorităților locale</t>
  </si>
  <si>
    <t>Fond de rezervă bugetară la dispoziția autorităților locale</t>
  </si>
  <si>
    <t>Servicii publice comunitare de evidență a persoanelor</t>
  </si>
  <si>
    <t>Transferuri către instituții publice</t>
  </si>
  <si>
    <t>Contribuții ale administrației publice locale la realizarea unor lucrări și servicii de interes public local, în baza unor convenții sau contracte de asociere</t>
  </si>
  <si>
    <t>Alte transferuri curente în străinătate</t>
  </si>
  <si>
    <t>Rambursări de credite aferente datoriei publice interne  locale</t>
  </si>
  <si>
    <t>Tranzacții privind datoria publică și împrumuturi</t>
  </si>
  <si>
    <t>Comisioane  și alte costuri aferente împrumuturilor interne</t>
  </si>
  <si>
    <t>Dobânzi aferente datoriei publice interne directe</t>
  </si>
  <si>
    <t>Apărare națională</t>
  </si>
  <si>
    <t>Lenjerie și accesorii de pat</t>
  </si>
  <si>
    <t xml:space="preserve">Protecție civilă și protecție contra incendiilor </t>
  </si>
  <si>
    <t>Alte cheltuieli în domeniul ordinii publice și siguranței naționale</t>
  </si>
  <si>
    <t>Dezinfectanți</t>
  </si>
  <si>
    <t>Uniforme și echipamente</t>
  </si>
  <si>
    <t>Prime de asigurare non-viață</t>
  </si>
  <si>
    <t xml:space="preserve">Materiale și prestări de servicii cu carecter funcțional </t>
  </si>
  <si>
    <t>Învățământ special</t>
  </si>
  <si>
    <t>Alte cheltuieli în domeniul învățământului</t>
  </si>
  <si>
    <t>Alocații pentru transportul la și de la locul de muncă</t>
  </si>
  <si>
    <t>Cărți, publicații și materiale documentare</t>
  </si>
  <si>
    <t xml:space="preserve"> Ajutoare sociale în numerar</t>
  </si>
  <si>
    <t>Ajutoare sociale în natură</t>
  </si>
  <si>
    <t>Asociații și fundații</t>
  </si>
  <si>
    <t xml:space="preserve"> Ajutoare sociale în natură</t>
  </si>
  <si>
    <t>Transferuri din bugetele locale pentru finanțarea cheltuielilor curente din domeniul sănătății</t>
  </si>
  <si>
    <t>Biblioteci publice comunale, orășenești, municipale</t>
  </si>
  <si>
    <t>Instituții publice de spectacole și concerte</t>
  </si>
  <si>
    <t>Școli populare de artă și meserii</t>
  </si>
  <si>
    <t>Centre pentru  conservarea și promovarea culturii tradiționale</t>
  </si>
  <si>
    <t>Alte servicii în domeniul culturii, recreerii și religiei</t>
  </si>
  <si>
    <t>Sporuri pentru condiții de muncă</t>
  </si>
  <si>
    <t>Indemnizații de delegare</t>
  </si>
  <si>
    <t>Tichete de vacanță</t>
  </si>
  <si>
    <t>Contribuții la salarizarea personalului neclerical</t>
  </si>
  <si>
    <t>Asistență socială în caz de invaliditate</t>
  </si>
  <si>
    <t>Asistență socială pentru familie și copii</t>
  </si>
  <si>
    <t>Alte cheltuieli în domeniul asigurărilor și asistenței sociale</t>
  </si>
  <si>
    <t>Asistență acordată persoanelor în vârstă</t>
  </si>
  <si>
    <t>Indemnizații de hrană</t>
  </si>
  <si>
    <t>Hrană pentru oameni</t>
  </si>
  <si>
    <t>Mașini, echipamente și mijloace de transport</t>
  </si>
  <si>
    <t>Mobilier, aparatură birotică și alte active corporale</t>
  </si>
  <si>
    <t>Ajutoare sociale în numerar</t>
  </si>
  <si>
    <t>Materiale și prestări de servicii cu caracter funcțional</t>
  </si>
  <si>
    <t>Materiale pentru curațenie</t>
  </si>
  <si>
    <t>Contribuții plătite de angajator în numele angajatului</t>
  </si>
  <si>
    <t>Alte cheltuieli pentru acțiuni generale economice și comerciale</t>
  </si>
  <si>
    <t>Protecția plantelor și carantina fitosanitară</t>
  </si>
  <si>
    <t>Drumuri și poduri</t>
  </si>
  <si>
    <t>Aviație civilă</t>
  </si>
  <si>
    <t>Turism</t>
  </si>
  <si>
    <t>Participare la capitalul social al societăților comerciale</t>
  </si>
  <si>
    <t>Plăți efectuate în anii precedenți și recuperate în anul curent în secțiunea de dezvoltare a bugetului local</t>
  </si>
  <si>
    <t>Transferuri de capital acordate în baza contractelor de parteneriat sau asocieri</t>
  </si>
  <si>
    <t>Finanțare națională</t>
  </si>
  <si>
    <t>Finanțare externă nerambursabilă</t>
  </si>
  <si>
    <t>Aparare națională</t>
  </si>
  <si>
    <t>Invătământ special</t>
  </si>
  <si>
    <t>Reparații capitale aferente activelor fixe</t>
  </si>
  <si>
    <t>Transferuri din bugetele locale pentru finanțarea  cheltuielilor de capital din domeniul sănătății</t>
  </si>
  <si>
    <t>Colectarea, tratarea și distrugerea deșeurilor</t>
  </si>
  <si>
    <t>Reducerea și controlul poluării</t>
  </si>
  <si>
    <t>Rambursarea împrumuturilor contractate pentru finanțarea proiectelor cu finanțare UE</t>
  </si>
  <si>
    <t>dr. Elena-Cătălina ZARĂ</t>
  </si>
  <si>
    <t>Fond aferent plății cu ora</t>
  </si>
  <si>
    <t>Contribuții de asigurări sociale de stat</t>
  </si>
  <si>
    <t>Uniforme și echipament</t>
  </si>
  <si>
    <t>Consultanță și expertiză</t>
  </si>
  <si>
    <t>Reclamă și publicitate</t>
  </si>
  <si>
    <t>Încălzit, iluminat și forță motrică</t>
  </si>
  <si>
    <r>
      <t>SURSA DE FINANȚ</t>
    </r>
    <r>
      <rPr>
        <b/>
        <sz val="11"/>
        <rFont val="Times New Roman"/>
        <family val="1"/>
      </rPr>
      <t>ARE F " INTEGRAL DIN VENITURI PROPRII"</t>
    </r>
  </si>
  <si>
    <t>Protecție civilă și protecție contra incendiilor</t>
  </si>
  <si>
    <t>Alte cheltuieli în domeniul agriculturii</t>
  </si>
  <si>
    <t>Alte acțiuni economice</t>
  </si>
  <si>
    <t>Norma de hrană</t>
  </si>
  <si>
    <t>Hrană pentru animale</t>
  </si>
  <si>
    <t>Plăți efectuate în anii precedenți și recuperate în anului curent în secțiunea de funcționare a bugetului local</t>
  </si>
  <si>
    <t>Alocații pentru locuințe</t>
  </si>
  <si>
    <t>Deplasări în străinătate</t>
  </si>
  <si>
    <t>Contribuții plătite de angajator în numele angajatorului</t>
  </si>
  <si>
    <t>Centre pentru conservarea și promovarea culturii tradiționale</t>
  </si>
  <si>
    <t xml:space="preserve">Reparații capitale aferente activelor fixe </t>
  </si>
  <si>
    <t>Subvenții de la bugetul de stat către instituții publice finanțate parțial sau integral din venituri</t>
  </si>
  <si>
    <t>040400</t>
  </si>
  <si>
    <t>040600</t>
  </si>
  <si>
    <t>Sume repartizate pentru finanțarea instituțiilor de spectacole și concerte</t>
  </si>
  <si>
    <t>Venituri din despăgubiri</t>
  </si>
  <si>
    <t>Subvenții pentru realizarea activității de colectare, transport, depozitare și neutralizare a deșeurilor de origine animală</t>
  </si>
  <si>
    <t>contului de execuţie bugetarǎ pe trimestrul II 2026 al Judeţului Bacǎu</t>
  </si>
  <si>
    <t>30.06.2026</t>
  </si>
  <si>
    <t xml:space="preserve">Plan an            2026 </t>
  </si>
  <si>
    <t>Încasări realizate/   Plăți efectuate        Trim. I+II</t>
  </si>
  <si>
    <t>Plan              Trim. I+II</t>
  </si>
  <si>
    <r>
      <t>contului de execu</t>
    </r>
    <r>
      <rPr>
        <b/>
        <sz val="11"/>
        <color theme="1"/>
        <rFont val="Calibri"/>
        <family val="2"/>
      </rPr>
      <t>ţ</t>
    </r>
    <r>
      <rPr>
        <b/>
        <sz val="11"/>
        <color theme="1"/>
        <rFont val="Times New Roman"/>
        <family val="1"/>
        <charset val="238"/>
      </rPr>
      <t>ie bugetar</t>
    </r>
    <r>
      <rPr>
        <b/>
        <sz val="11"/>
        <color theme="1"/>
        <rFont val="Calibri"/>
        <family val="2"/>
      </rPr>
      <t>ă</t>
    </r>
    <r>
      <rPr>
        <b/>
        <sz val="11"/>
        <color theme="1"/>
        <rFont val="Times New Roman"/>
        <family val="1"/>
        <charset val="238"/>
      </rPr>
      <t xml:space="preserve"> pe trimestrul II 2026 al Jude</t>
    </r>
    <r>
      <rPr>
        <b/>
        <sz val="11"/>
        <color theme="1"/>
        <rFont val="Calibri"/>
        <family val="2"/>
      </rPr>
      <t>ţ</t>
    </r>
    <r>
      <rPr>
        <b/>
        <sz val="11"/>
        <color theme="1"/>
        <rFont val="Times New Roman"/>
        <family val="1"/>
        <charset val="238"/>
      </rPr>
      <t>ului Bac</t>
    </r>
    <r>
      <rPr>
        <b/>
        <sz val="11"/>
        <color theme="1"/>
        <rFont val="Calibri"/>
        <family val="2"/>
      </rPr>
      <t>ă</t>
    </r>
    <r>
      <rPr>
        <b/>
        <sz val="11"/>
        <color theme="1"/>
        <rFont val="Times New Roman"/>
        <family val="1"/>
        <charset val="238"/>
      </rPr>
      <t>u</t>
    </r>
  </si>
  <si>
    <t>Plan an 2026</t>
  </si>
  <si>
    <t>Plan      Trim. I+II</t>
  </si>
  <si>
    <r>
      <t>contului de execu</t>
    </r>
    <r>
      <rPr>
        <b/>
        <sz val="11"/>
        <color theme="1"/>
        <rFont val="Calibri"/>
        <family val="2"/>
      </rPr>
      <t>ţ</t>
    </r>
    <r>
      <rPr>
        <b/>
        <sz val="11"/>
        <color theme="1"/>
        <rFont val="Times New Roman"/>
        <family val="1"/>
      </rPr>
      <t>ie bugetar</t>
    </r>
    <r>
      <rPr>
        <b/>
        <sz val="11"/>
        <color theme="1"/>
        <rFont val="Calibri"/>
        <family val="2"/>
      </rPr>
      <t>ă</t>
    </r>
    <r>
      <rPr>
        <b/>
        <sz val="11"/>
        <color theme="1"/>
        <rFont val="Times New Roman"/>
        <family val="1"/>
      </rPr>
      <t xml:space="preserve"> pe trimestrul II 2026 al Jude</t>
    </r>
    <r>
      <rPr>
        <b/>
        <sz val="11"/>
        <color theme="1"/>
        <rFont val="Calibri"/>
        <family val="2"/>
      </rPr>
      <t>ţ</t>
    </r>
    <r>
      <rPr>
        <b/>
        <sz val="11"/>
        <color theme="1"/>
        <rFont val="Times New Roman"/>
        <family val="1"/>
      </rPr>
      <t>ului Bac</t>
    </r>
    <r>
      <rPr>
        <b/>
        <sz val="11"/>
        <color theme="1"/>
        <rFont val="Calibri"/>
        <family val="2"/>
      </rPr>
      <t>ă</t>
    </r>
    <r>
      <rPr>
        <b/>
        <sz val="11"/>
        <color theme="1"/>
        <rFont val="Times New Roman"/>
        <family val="1"/>
      </rPr>
      <t>u</t>
    </r>
  </si>
  <si>
    <t>Plan an          2026</t>
  </si>
  <si>
    <t>Plan          Trim. I+II</t>
  </si>
  <si>
    <r>
      <t>contului de execu</t>
    </r>
    <r>
      <rPr>
        <b/>
        <sz val="11"/>
        <color theme="1"/>
        <rFont val="Calibri"/>
        <family val="2"/>
      </rPr>
      <t>ţ</t>
    </r>
    <r>
      <rPr>
        <b/>
        <sz val="11"/>
        <color theme="1"/>
        <rFont val="Times New Roman"/>
        <family val="1"/>
      </rPr>
      <t>ie bugetară pe trimestrul II 2026 al Jude</t>
    </r>
    <r>
      <rPr>
        <b/>
        <sz val="11"/>
        <color theme="1"/>
        <rFont val="Calibri"/>
        <family val="2"/>
      </rPr>
      <t>ţ</t>
    </r>
    <r>
      <rPr>
        <b/>
        <sz val="11"/>
        <color theme="1"/>
        <rFont val="Times New Roman"/>
        <family val="1"/>
      </rPr>
      <t>ului Bacău</t>
    </r>
  </si>
  <si>
    <t>Plan an        2026</t>
  </si>
  <si>
    <t>Plan       Trim. I+II</t>
  </si>
  <si>
    <t>Sume aferente investițiilor din Fondul pentru modernizare</t>
  </si>
  <si>
    <t>Anexa nr.3</t>
  </si>
  <si>
    <t>SURSA DE FINANȚARE E "ACTIVITĂȚI FINANȚATE INTEGRAL DIN VENITURI PROPRII"</t>
  </si>
  <si>
    <t>E-Activități finanțate integral din venituri proprii</t>
  </si>
  <si>
    <t>331700</t>
  </si>
  <si>
    <t>Venituri din organizarea de cursuri de calificare și conversie profesională, specializare și perfecționare</t>
  </si>
  <si>
    <t>TOTAL VENITURI- Sursa E</t>
  </si>
  <si>
    <t>Cheltuială</t>
  </si>
  <si>
    <t>SEȚIUNEA DE FUNCȚIONARE</t>
  </si>
  <si>
    <t>TOTAL CHELTUIELI- Sursa E</t>
  </si>
  <si>
    <t>EXCEDENT/DEFICIT</t>
  </si>
  <si>
    <t>Anexa nr. 5</t>
  </si>
  <si>
    <t>contului de execuţie bugetară pe trimestrul II 2026 al Judeţului Bacău</t>
  </si>
  <si>
    <t>Contribuții de asigurări șomaj</t>
  </si>
  <si>
    <t>Contribuții de asigurări sociale de sănătate</t>
  </si>
  <si>
    <t>Contribuții de asigurări pentru accidente de muncă și boli profesionale</t>
  </si>
  <si>
    <t>Transferuri acordate în baza contractelor de parteneriat sau asocieri</t>
  </si>
  <si>
    <t>Bliblioteci publice comunale, orășenești, municipale</t>
  </si>
  <si>
    <t>Alimentare cu apă</t>
  </si>
  <si>
    <t>CAP.70.02</t>
  </si>
  <si>
    <t>Sume din Fondul de Modernizare</t>
  </si>
  <si>
    <t>Sume aferente contribuției proprii a beneficiarilor</t>
  </si>
  <si>
    <t>Acțiuni generale economice, comerciale și de muncă</t>
  </si>
  <si>
    <t>Venituri din recuperarea cheltuielilor de judecată, imputații și despăgubiri</t>
  </si>
  <si>
    <t>Sume din excedentul bugetului local utilizate pentru finanțarea cheltuielilor secțiunii de dezvoltare</t>
  </si>
  <si>
    <t>Sume aferente împrumuturilor contractate, conform OUG nr.89/2025, pentru finanțarea cheltuielilor aflate în sarcina unităților administrativ-teritoriale</t>
  </si>
  <si>
    <t xml:space="preserve">la Hotărârea privind aprobarea </t>
  </si>
  <si>
    <t>Contrasemnează,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</si>
</sst>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charset val="134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name val="Calibri"/>
      <family val="2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sz val="11"/>
      <color theme="1"/>
      <name val="Times New Roman"/>
      <family val="1"/>
      <charset val="238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right" vertical="top" wrapText="1"/>
    </xf>
    <xf numFmtId="3" fontId="0" fillId="0" borderId="0" xfId="0" applyNumberFormat="1" applyAlignment="1">
      <alignment vertical="top" wrapText="1"/>
    </xf>
    <xf numFmtId="3" fontId="5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center" vertical="top" wrapText="1"/>
    </xf>
    <xf numFmtId="3" fontId="5" fillId="0" borderId="0" xfId="0" applyNumberFormat="1" applyFont="1" applyAlignment="1">
      <alignment horizontal="right" vertical="top" wrapText="1"/>
    </xf>
    <xf numFmtId="49" fontId="1" fillId="0" borderId="0" xfId="0" applyNumberFormat="1" applyFont="1" applyAlignment="1">
      <alignment horizontal="center" wrapText="1"/>
    </xf>
    <xf numFmtId="3" fontId="4" fillId="0" borderId="0" xfId="0" applyNumberFormat="1" applyFont="1"/>
    <xf numFmtId="0" fontId="3" fillId="0" borderId="0" xfId="0" applyFont="1"/>
    <xf numFmtId="0" fontId="2" fillId="0" borderId="1" xfId="0" applyFont="1" applyBorder="1" applyAlignment="1">
      <alignment vertical="top"/>
    </xf>
    <xf numFmtId="49" fontId="1" fillId="0" borderId="0" xfId="0" applyNumberFormat="1" applyFont="1" applyAlignment="1">
      <alignment horizontal="center" vertical="top" wrapText="1"/>
    </xf>
    <xf numFmtId="3" fontId="4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3" fontId="2" fillId="3" borderId="1" xfId="0" applyNumberFormat="1" applyFont="1" applyFill="1" applyBorder="1" applyAlignment="1">
      <alignment horizontal="right" vertical="top" wrapText="1"/>
    </xf>
    <xf numFmtId="0" fontId="2" fillId="3" borderId="1" xfId="0" applyFont="1" applyFill="1" applyBorder="1" applyAlignment="1">
      <alignment horizontal="left" vertical="top" wrapText="1"/>
    </xf>
    <xf numFmtId="0" fontId="0" fillId="3" borderId="0" xfId="0" applyFill="1" applyAlignment="1">
      <alignment wrapText="1"/>
    </xf>
    <xf numFmtId="0" fontId="2" fillId="0" borderId="1" xfId="0" applyFont="1" applyBorder="1" applyAlignment="1">
      <alignment horizontal="left" wrapText="1"/>
    </xf>
    <xf numFmtId="0" fontId="8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8" fillId="4" borderId="4" xfId="0" applyFont="1" applyFill="1" applyBorder="1" applyAlignment="1">
      <alignment horizontal="center" vertical="top" wrapText="1"/>
    </xf>
    <xf numFmtId="0" fontId="9" fillId="0" borderId="8" xfId="0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horizontal="right" vertical="top" wrapText="1"/>
    </xf>
    <xf numFmtId="3" fontId="14" fillId="0" borderId="1" xfId="0" applyNumberFormat="1" applyFont="1" applyBorder="1"/>
    <xf numFmtId="0" fontId="11" fillId="0" borderId="0" xfId="0" applyFont="1" applyAlignment="1">
      <alignment horizontal="center"/>
    </xf>
    <xf numFmtId="3" fontId="0" fillId="0" borderId="0" xfId="0" applyNumberFormat="1"/>
    <xf numFmtId="0" fontId="9" fillId="0" borderId="1" xfId="0" applyFont="1" applyBorder="1" applyAlignment="1">
      <alignment horizontal="right" vertical="top" wrapText="1"/>
    </xf>
    <xf numFmtId="3" fontId="12" fillId="0" borderId="8" xfId="0" applyNumberFormat="1" applyFont="1" applyBorder="1" applyAlignment="1">
      <alignment horizontal="right" vertical="top" wrapText="1"/>
    </xf>
    <xf numFmtId="0" fontId="15" fillId="0" borderId="8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horizontal="right" wrapText="1"/>
    </xf>
    <xf numFmtId="3" fontId="14" fillId="0" borderId="1" xfId="0" applyNumberFormat="1" applyFont="1" applyBorder="1" applyAlignment="1">
      <alignment horizontal="right" wrapText="1"/>
    </xf>
    <xf numFmtId="3" fontId="12" fillId="0" borderId="1" xfId="0" applyNumberFormat="1" applyFont="1" applyBorder="1"/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 vertical="top" wrapText="1"/>
    </xf>
    <xf numFmtId="3" fontId="5" fillId="0" borderId="0" xfId="0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3" fontId="5" fillId="0" borderId="0" xfId="0" applyNumberFormat="1" applyFont="1" applyBorder="1" applyAlignment="1">
      <alignment wrapText="1"/>
    </xf>
    <xf numFmtId="0" fontId="13" fillId="0" borderId="0" xfId="0" applyFont="1" applyBorder="1" applyAlignment="1">
      <alignment horizontal="center" vertical="top" wrapText="1"/>
    </xf>
    <xf numFmtId="3" fontId="12" fillId="0" borderId="0" xfId="0" applyNumberFormat="1" applyFont="1" applyBorder="1"/>
    <xf numFmtId="0" fontId="2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right" wrapText="1"/>
    </xf>
    <xf numFmtId="3" fontId="12" fillId="0" borderId="1" xfId="0" applyNumberFormat="1" applyFont="1" applyBorder="1" applyAlignment="1">
      <alignment vertical="top"/>
    </xf>
    <xf numFmtId="3" fontId="14" fillId="0" borderId="1" xfId="0" applyNumberFormat="1" applyFont="1" applyBorder="1" applyAlignment="1">
      <alignment vertical="top"/>
    </xf>
    <xf numFmtId="3" fontId="14" fillId="0" borderId="1" xfId="0" applyNumberFormat="1" applyFont="1" applyBorder="1" applyAlignment="1">
      <alignment vertical="top" wrapText="1"/>
    </xf>
    <xf numFmtId="3" fontId="1" fillId="0" borderId="1" xfId="0" applyNumberFormat="1" applyFont="1" applyBorder="1" applyAlignment="1">
      <alignment horizontal="right" vertical="top" wrapText="1"/>
    </xf>
    <xf numFmtId="3" fontId="12" fillId="0" borderId="1" xfId="0" applyNumberFormat="1" applyFont="1" applyBorder="1" applyAlignment="1">
      <alignment vertical="top" wrapText="1"/>
    </xf>
    <xf numFmtId="3" fontId="12" fillId="0" borderId="1" xfId="0" applyNumberFormat="1" applyFont="1" applyBorder="1" applyAlignment="1">
      <alignment wrapText="1"/>
    </xf>
    <xf numFmtId="3" fontId="12" fillId="3" borderId="1" xfId="0" applyNumberFormat="1" applyFont="1" applyFill="1" applyBorder="1" applyAlignment="1">
      <alignment horizontal="right" vertical="top" wrapText="1"/>
    </xf>
    <xf numFmtId="3" fontId="12" fillId="3" borderId="1" xfId="0" applyNumberFormat="1" applyFont="1" applyFill="1" applyBorder="1" applyAlignment="1">
      <alignment wrapText="1"/>
    </xf>
    <xf numFmtId="3" fontId="12" fillId="0" borderId="1" xfId="0" applyNumberFormat="1" applyFont="1" applyFill="1" applyBorder="1" applyAlignment="1">
      <alignment vertical="top" wrapText="1"/>
    </xf>
    <xf numFmtId="3" fontId="14" fillId="0" borderId="1" xfId="0" applyNumberFormat="1" applyFont="1" applyFill="1" applyBorder="1" applyAlignment="1">
      <alignment vertical="top" wrapText="1"/>
    </xf>
    <xf numFmtId="3" fontId="12" fillId="3" borderId="1" xfId="0" applyNumberFormat="1" applyFont="1" applyFill="1" applyBorder="1" applyAlignment="1">
      <alignment vertical="top" wrapText="1"/>
    </xf>
    <xf numFmtId="3" fontId="14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 applyAlignment="1">
      <alignment horizontal="right" vertical="top"/>
    </xf>
    <xf numFmtId="3" fontId="14" fillId="0" borderId="1" xfId="0" applyNumberFormat="1" applyFont="1" applyBorder="1" applyAlignment="1">
      <alignment horizontal="right" vertical="top"/>
    </xf>
    <xf numFmtId="3" fontId="14" fillId="0" borderId="1" xfId="0" applyNumberFormat="1" applyFont="1" applyBorder="1" applyAlignment="1">
      <alignment horizontal="righ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12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/>
    </xf>
    <xf numFmtId="3" fontId="14" fillId="0" borderId="0" xfId="0" applyNumberFormat="1" applyFont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22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3" fontId="12" fillId="0" borderId="26" xfId="0" applyNumberFormat="1" applyFont="1" applyBorder="1" applyAlignment="1">
      <alignment horizontal="right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3" fontId="12" fillId="0" borderId="7" xfId="0" applyNumberFormat="1" applyFont="1" applyBorder="1" applyAlignment="1">
      <alignment horizontal="right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26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3" fontId="12" fillId="0" borderId="26" xfId="0" applyNumberFormat="1" applyFont="1" applyBorder="1" applyAlignment="1">
      <alignment vertical="top" wrapText="1"/>
    </xf>
    <xf numFmtId="3" fontId="12" fillId="0" borderId="7" xfId="0" applyNumberFormat="1" applyFont="1" applyBorder="1" applyAlignment="1">
      <alignment vertical="top" wrapText="1"/>
    </xf>
    <xf numFmtId="3" fontId="12" fillId="0" borderId="10" xfId="0" applyNumberFormat="1" applyFont="1" applyBorder="1" applyAlignment="1">
      <alignment vertical="top" wrapText="1"/>
    </xf>
    <xf numFmtId="3" fontId="12" fillId="0" borderId="5" xfId="0" applyNumberFormat="1" applyFont="1" applyBorder="1" applyAlignment="1">
      <alignment vertical="top" wrapText="1"/>
    </xf>
    <xf numFmtId="3" fontId="12" fillId="0" borderId="1" xfId="0" applyNumberFormat="1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3" fontId="14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49" fontId="7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14" fontId="1" fillId="0" borderId="0" xfId="0" applyNumberFormat="1" applyFont="1" applyAlignment="1">
      <alignment horizontal="center"/>
    </xf>
    <xf numFmtId="0" fontId="9" fillId="0" borderId="18" xfId="0" applyFont="1" applyBorder="1" applyAlignment="1">
      <alignment horizontal="left" vertical="top" wrapText="1"/>
    </xf>
    <xf numFmtId="0" fontId="9" fillId="0" borderId="6" xfId="0" applyFont="1" applyBorder="1" applyAlignment="1">
      <alignment horizontal="left" vertical="top" wrapText="1"/>
    </xf>
    <xf numFmtId="0" fontId="11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0" fontId="8" fillId="4" borderId="13" xfId="0" applyFont="1" applyFill="1" applyBorder="1" applyAlignment="1">
      <alignment horizontal="center" vertical="top" wrapText="1"/>
    </xf>
    <xf numFmtId="0" fontId="8" fillId="4" borderId="14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top" wrapText="1"/>
    </xf>
    <xf numFmtId="0" fontId="13" fillId="0" borderId="9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center" vertical="top" wrapText="1"/>
    </xf>
    <xf numFmtId="0" fontId="16" fillId="0" borderId="19" xfId="0" applyFont="1" applyBorder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6" fillId="0" borderId="2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3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0" fontId="8" fillId="0" borderId="9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49" fontId="7" fillId="0" borderId="5" xfId="0" applyNumberFormat="1" applyFont="1" applyBorder="1" applyAlignment="1">
      <alignment horizontal="center" vertical="top" wrapText="1"/>
    </xf>
    <xf numFmtId="49" fontId="7" fillId="0" borderId="9" xfId="0" applyNumberFormat="1" applyFont="1" applyBorder="1" applyAlignment="1">
      <alignment horizontal="center" vertical="top" wrapText="1"/>
    </xf>
    <xf numFmtId="49" fontId="7" fillId="0" borderId="6" xfId="0" applyNumberFormat="1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center"/>
    </xf>
    <xf numFmtId="0" fontId="3" fillId="4" borderId="13" xfId="0" applyFont="1" applyFill="1" applyBorder="1" applyAlignment="1">
      <alignment horizontal="center" vertical="top" wrapText="1"/>
    </xf>
    <xf numFmtId="0" fontId="3" fillId="4" borderId="14" xfId="0" applyFont="1" applyFill="1" applyBorder="1" applyAlignment="1">
      <alignment horizontal="center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4"/>
  <sheetViews>
    <sheetView tabSelected="1" zoomScale="106" zoomScaleNormal="106" workbookViewId="0">
      <selection activeCell="H429" sqref="H429"/>
    </sheetView>
  </sheetViews>
  <sheetFormatPr defaultColWidth="9" defaultRowHeight="14.4"/>
  <cols>
    <col min="1" max="1" width="10.6640625" customWidth="1"/>
    <col min="2" max="2" width="19.6640625" customWidth="1"/>
    <col min="3" max="3" width="11.6640625" customWidth="1"/>
    <col min="4" max="4" width="21.6640625" customWidth="1"/>
    <col min="5" max="5" width="11.6640625" customWidth="1"/>
    <col min="6" max="6" width="21.88671875" customWidth="1"/>
    <col min="7" max="7" width="13" customWidth="1"/>
    <col min="8" max="9" width="12.44140625" customWidth="1"/>
  </cols>
  <sheetData>
    <row r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4"/>
      <c r="B2" s="4"/>
      <c r="C2" s="4"/>
      <c r="D2" s="4"/>
      <c r="E2" s="4"/>
      <c r="F2" s="120" t="s">
        <v>1</v>
      </c>
      <c r="G2" s="120"/>
      <c r="H2" s="120"/>
      <c r="I2" s="120"/>
    </row>
    <row r="3" spans="1:9">
      <c r="A3" s="4"/>
      <c r="B3" s="4"/>
      <c r="C3" s="4"/>
      <c r="D3" s="4"/>
      <c r="E3" s="4"/>
      <c r="F3" s="120" t="s">
        <v>407</v>
      </c>
      <c r="G3" s="120"/>
      <c r="H3" s="120"/>
      <c r="I3" s="120"/>
    </row>
    <row r="4" spans="1:9">
      <c r="A4" s="4"/>
      <c r="B4" s="4"/>
      <c r="C4" s="4"/>
      <c r="D4" s="4"/>
      <c r="E4" s="4"/>
      <c r="F4" s="22" t="s">
        <v>367</v>
      </c>
      <c r="G4" s="22"/>
      <c r="H4" s="22"/>
      <c r="I4" s="22"/>
    </row>
    <row r="5" spans="1:9">
      <c r="A5" s="4"/>
      <c r="B5" s="4"/>
      <c r="C5" s="4"/>
      <c r="D5" s="4"/>
      <c r="E5" s="4"/>
      <c r="F5" s="6"/>
      <c r="G5" s="6"/>
      <c r="H5" s="6"/>
      <c r="I5" s="6"/>
    </row>
    <row r="6" spans="1:9">
      <c r="A6" s="120" t="s">
        <v>2</v>
      </c>
      <c r="B6" s="120"/>
      <c r="C6" s="120"/>
      <c r="D6" s="120"/>
      <c r="E6" s="120"/>
      <c r="F6" s="120"/>
      <c r="G6" s="120"/>
      <c r="H6" s="120"/>
      <c r="I6" s="120"/>
    </row>
    <row r="7" spans="1:9">
      <c r="A7" s="128" t="s">
        <v>368</v>
      </c>
      <c r="B7" s="120"/>
      <c r="C7" s="120"/>
      <c r="D7" s="120"/>
      <c r="E7" s="120"/>
      <c r="F7" s="120"/>
      <c r="G7" s="120"/>
      <c r="H7" s="120"/>
      <c r="I7" s="120"/>
    </row>
    <row r="8" spans="1:9">
      <c r="A8" s="120" t="s">
        <v>3</v>
      </c>
      <c r="B8" s="120"/>
      <c r="C8" s="120"/>
      <c r="D8" s="120"/>
      <c r="E8" s="120"/>
      <c r="F8" s="120"/>
      <c r="G8" s="120"/>
      <c r="H8" s="120"/>
      <c r="I8" s="120"/>
    </row>
    <row r="9" spans="1:9">
      <c r="A9" s="5"/>
      <c r="B9" s="5"/>
      <c r="C9" s="5"/>
      <c r="D9" s="5"/>
      <c r="E9" s="5"/>
      <c r="F9" s="5"/>
      <c r="G9" s="5"/>
      <c r="H9" s="5"/>
      <c r="I9" s="5"/>
    </row>
    <row r="10" spans="1:9">
      <c r="A10" s="4"/>
      <c r="B10" s="4"/>
      <c r="C10" s="4"/>
      <c r="D10" s="4"/>
      <c r="E10" s="4"/>
      <c r="F10" s="4"/>
      <c r="G10" s="4"/>
      <c r="H10" s="4"/>
      <c r="I10" s="14" t="s">
        <v>4</v>
      </c>
    </row>
    <row r="11" spans="1:9" ht="69">
      <c r="A11" s="9" t="s">
        <v>5</v>
      </c>
      <c r="B11" s="8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81" t="s">
        <v>369</v>
      </c>
      <c r="H11" s="82" t="s">
        <v>371</v>
      </c>
      <c r="I11" s="92" t="s">
        <v>370</v>
      </c>
    </row>
    <row r="12" spans="1:9" s="1" customFormat="1" ht="41.4">
      <c r="A12" s="10" t="s">
        <v>11</v>
      </c>
      <c r="B12" s="10" t="s">
        <v>12</v>
      </c>
      <c r="C12" s="10" t="s">
        <v>13</v>
      </c>
      <c r="D12" s="10" t="s">
        <v>14</v>
      </c>
      <c r="E12" s="26"/>
      <c r="F12" s="26"/>
      <c r="G12" s="67">
        <v>115661000</v>
      </c>
      <c r="H12" s="67">
        <v>57830500</v>
      </c>
      <c r="I12" s="15">
        <v>53891018.729999997</v>
      </c>
    </row>
    <row r="13" spans="1:9" s="1" customFormat="1" ht="55.2">
      <c r="A13" s="10" t="s">
        <v>11</v>
      </c>
      <c r="B13" s="10" t="s">
        <v>12</v>
      </c>
      <c r="C13" s="83" t="s">
        <v>362</v>
      </c>
      <c r="D13" s="10" t="s">
        <v>15</v>
      </c>
      <c r="E13" s="26"/>
      <c r="F13" s="26"/>
      <c r="G13" s="67">
        <v>66047000</v>
      </c>
      <c r="H13" s="67">
        <v>33023500</v>
      </c>
      <c r="I13" s="15">
        <v>32365880.870000001</v>
      </c>
    </row>
    <row r="14" spans="1:9" s="1" customFormat="1" ht="41.4">
      <c r="A14" s="61" t="s">
        <v>11</v>
      </c>
      <c r="B14" s="61" t="s">
        <v>12</v>
      </c>
      <c r="C14" s="83" t="s">
        <v>363</v>
      </c>
      <c r="D14" s="61" t="s">
        <v>364</v>
      </c>
      <c r="E14" s="26"/>
      <c r="F14" s="26"/>
      <c r="G14" s="67">
        <v>0</v>
      </c>
      <c r="H14" s="67">
        <v>0</v>
      </c>
      <c r="I14" s="15">
        <v>3310682.8</v>
      </c>
    </row>
    <row r="15" spans="1:9" s="1" customFormat="1" ht="82.8">
      <c r="A15" s="10" t="s">
        <v>11</v>
      </c>
      <c r="B15" s="10" t="s">
        <v>12</v>
      </c>
      <c r="C15" s="10" t="s">
        <v>16</v>
      </c>
      <c r="D15" s="10" t="s">
        <v>212</v>
      </c>
      <c r="E15" s="26"/>
      <c r="F15" s="26"/>
      <c r="G15" s="67">
        <v>165807000</v>
      </c>
      <c r="H15" s="67">
        <v>94000000</v>
      </c>
      <c r="I15" s="15">
        <v>94000000</v>
      </c>
    </row>
    <row r="16" spans="1:9" s="1" customFormat="1" ht="41.4">
      <c r="A16" s="10" t="s">
        <v>11</v>
      </c>
      <c r="B16" s="10" t="s">
        <v>12</v>
      </c>
      <c r="C16" s="10">
        <v>110500</v>
      </c>
      <c r="D16" s="57" t="s">
        <v>213</v>
      </c>
      <c r="E16" s="26"/>
      <c r="F16" s="26"/>
      <c r="G16" s="67">
        <v>11763000</v>
      </c>
      <c r="H16" s="67">
        <v>7382000</v>
      </c>
      <c r="I16" s="15">
        <v>7382000</v>
      </c>
    </row>
    <row r="17" spans="1:9" s="1" customFormat="1" ht="65.25" customHeight="1">
      <c r="A17" s="10" t="s">
        <v>11</v>
      </c>
      <c r="B17" s="10" t="s">
        <v>12</v>
      </c>
      <c r="C17" s="10" t="s">
        <v>17</v>
      </c>
      <c r="D17" s="10" t="s">
        <v>214</v>
      </c>
      <c r="E17" s="26"/>
      <c r="F17" s="26"/>
      <c r="G17" s="67">
        <v>61747000</v>
      </c>
      <c r="H17" s="67">
        <v>46551000</v>
      </c>
      <c r="I17" s="15">
        <v>46551000</v>
      </c>
    </row>
    <row r="18" spans="1:9" s="1" customFormat="1" ht="41.4">
      <c r="A18" s="10" t="s">
        <v>11</v>
      </c>
      <c r="B18" s="10" t="s">
        <v>12</v>
      </c>
      <c r="C18" s="10" t="s">
        <v>18</v>
      </c>
      <c r="D18" s="10" t="s">
        <v>215</v>
      </c>
      <c r="E18" s="26"/>
      <c r="F18" s="26"/>
      <c r="G18" s="67">
        <v>250000</v>
      </c>
      <c r="H18" s="67">
        <v>125000</v>
      </c>
      <c r="I18" s="15">
        <v>84226.99</v>
      </c>
    </row>
    <row r="19" spans="1:9" s="1" customFormat="1" ht="41.4">
      <c r="A19" s="10" t="s">
        <v>11</v>
      </c>
      <c r="B19" s="10" t="s">
        <v>12</v>
      </c>
      <c r="C19" s="10" t="s">
        <v>19</v>
      </c>
      <c r="D19" s="10" t="s">
        <v>216</v>
      </c>
      <c r="E19" s="26"/>
      <c r="F19" s="26"/>
      <c r="G19" s="67">
        <v>2000000</v>
      </c>
      <c r="H19" s="67">
        <v>1000000</v>
      </c>
      <c r="I19" s="15">
        <v>1826540.43</v>
      </c>
    </row>
    <row r="20" spans="1:9" s="1" customFormat="1" ht="55.2">
      <c r="A20" s="10" t="s">
        <v>11</v>
      </c>
      <c r="B20" s="10" t="s">
        <v>12</v>
      </c>
      <c r="C20" s="10" t="s">
        <v>20</v>
      </c>
      <c r="D20" s="10" t="s">
        <v>217</v>
      </c>
      <c r="E20" s="26"/>
      <c r="F20" s="26"/>
      <c r="G20" s="67">
        <v>1700000</v>
      </c>
      <c r="H20" s="67">
        <v>850000</v>
      </c>
      <c r="I20" s="15">
        <v>2804862.94</v>
      </c>
    </row>
    <row r="21" spans="1:9" s="1" customFormat="1">
      <c r="A21" s="10" t="s">
        <v>11</v>
      </c>
      <c r="B21" s="10" t="s">
        <v>12</v>
      </c>
      <c r="C21" s="10">
        <v>300501</v>
      </c>
      <c r="D21" s="10" t="s">
        <v>21</v>
      </c>
      <c r="E21" s="26"/>
      <c r="F21" s="26"/>
      <c r="G21" s="67">
        <v>1646000</v>
      </c>
      <c r="H21" s="67">
        <v>823000</v>
      </c>
      <c r="I21" s="15">
        <v>615220.93000000005</v>
      </c>
    </row>
    <row r="22" spans="1:9" s="1" customFormat="1" ht="45" customHeight="1">
      <c r="A22" s="10" t="s">
        <v>11</v>
      </c>
      <c r="B22" s="10" t="s">
        <v>12</v>
      </c>
      <c r="C22" s="10" t="s">
        <v>22</v>
      </c>
      <c r="D22" s="10" t="s">
        <v>218</v>
      </c>
      <c r="E22" s="26"/>
      <c r="F22" s="26"/>
      <c r="G22" s="67">
        <v>80000</v>
      </c>
      <c r="H22" s="67">
        <v>54680</v>
      </c>
      <c r="I22" s="15">
        <v>75156.479999999996</v>
      </c>
    </row>
    <row r="23" spans="1:9" s="1" customFormat="1" ht="30" customHeight="1">
      <c r="A23" s="10" t="s">
        <v>11</v>
      </c>
      <c r="B23" s="10" t="s">
        <v>12</v>
      </c>
      <c r="C23" s="10" t="s">
        <v>23</v>
      </c>
      <c r="D23" s="10" t="s">
        <v>219</v>
      </c>
      <c r="E23" s="26"/>
      <c r="F23" s="26"/>
      <c r="G23" s="67">
        <v>2333000</v>
      </c>
      <c r="H23" s="67">
        <v>1166500</v>
      </c>
      <c r="I23" s="15">
        <v>1106105.1499999999</v>
      </c>
    </row>
    <row r="24" spans="1:9" s="1" customFormat="1" ht="30" customHeight="1">
      <c r="A24" s="61" t="s">
        <v>11</v>
      </c>
      <c r="B24" s="61" t="s">
        <v>12</v>
      </c>
      <c r="C24" s="61">
        <v>332600</v>
      </c>
      <c r="D24" s="61" t="s">
        <v>365</v>
      </c>
      <c r="E24" s="26"/>
      <c r="F24" s="26"/>
      <c r="G24" s="67">
        <v>0</v>
      </c>
      <c r="H24" s="67">
        <v>0</v>
      </c>
      <c r="I24" s="15">
        <v>0</v>
      </c>
    </row>
    <row r="25" spans="1:9" s="1" customFormat="1" ht="69">
      <c r="A25" s="10" t="s">
        <v>11</v>
      </c>
      <c r="B25" s="10" t="s">
        <v>12</v>
      </c>
      <c r="C25" s="10">
        <v>332700</v>
      </c>
      <c r="D25" s="57" t="s">
        <v>220</v>
      </c>
      <c r="E25" s="26"/>
      <c r="F25" s="26"/>
      <c r="G25" s="67">
        <v>44000</v>
      </c>
      <c r="H25" s="67">
        <v>22000</v>
      </c>
      <c r="I25" s="15">
        <v>0</v>
      </c>
    </row>
    <row r="26" spans="1:9" s="1" customFormat="1" ht="41.4">
      <c r="A26" s="118" t="s">
        <v>11</v>
      </c>
      <c r="B26" s="118" t="s">
        <v>12</v>
      </c>
      <c r="C26" s="118">
        <v>332800</v>
      </c>
      <c r="D26" s="118" t="s">
        <v>404</v>
      </c>
      <c r="E26" s="26"/>
      <c r="F26" s="26"/>
      <c r="G26" s="67">
        <v>0</v>
      </c>
      <c r="H26" s="67">
        <v>0</v>
      </c>
      <c r="I26" s="15">
        <v>150000</v>
      </c>
    </row>
    <row r="27" spans="1:9" s="1" customFormat="1" ht="27.6">
      <c r="A27" s="57" t="s">
        <v>11</v>
      </c>
      <c r="B27" s="57" t="s">
        <v>12</v>
      </c>
      <c r="C27" s="57">
        <v>335000</v>
      </c>
      <c r="D27" s="57" t="s">
        <v>210</v>
      </c>
      <c r="E27" s="26"/>
      <c r="F27" s="26"/>
      <c r="G27" s="67">
        <v>60000</v>
      </c>
      <c r="H27" s="67">
        <v>30000</v>
      </c>
      <c r="I27" s="15">
        <v>16659.439999999999</v>
      </c>
    </row>
    <row r="28" spans="1:9" s="1" customFormat="1" ht="15" customHeight="1">
      <c r="A28" s="10" t="s">
        <v>11</v>
      </c>
      <c r="B28" s="10" t="s">
        <v>12</v>
      </c>
      <c r="C28" s="10" t="s">
        <v>24</v>
      </c>
      <c r="D28" s="10" t="s">
        <v>25</v>
      </c>
      <c r="E28" s="26"/>
      <c r="F28" s="26"/>
      <c r="G28" s="67">
        <v>887000</v>
      </c>
      <c r="H28" s="67">
        <v>443500</v>
      </c>
      <c r="I28" s="15">
        <v>451274.33</v>
      </c>
    </row>
    <row r="29" spans="1:9" s="1" customFormat="1" ht="69">
      <c r="A29" s="10" t="s">
        <v>11</v>
      </c>
      <c r="B29" s="10" t="s">
        <v>12</v>
      </c>
      <c r="C29" s="10" t="s">
        <v>26</v>
      </c>
      <c r="D29" s="10" t="s">
        <v>221</v>
      </c>
      <c r="E29" s="26"/>
      <c r="F29" s="26"/>
      <c r="G29" s="67">
        <v>-74345170</v>
      </c>
      <c r="H29" s="67">
        <v>-57272910</v>
      </c>
      <c r="I29" s="15">
        <v>-15000000</v>
      </c>
    </row>
    <row r="30" spans="1:9" s="1" customFormat="1" ht="45" customHeight="1">
      <c r="A30" s="31" t="s">
        <v>11</v>
      </c>
      <c r="B30" s="31" t="s">
        <v>12</v>
      </c>
      <c r="C30" s="31" t="s">
        <v>27</v>
      </c>
      <c r="D30" s="31" t="s">
        <v>222</v>
      </c>
      <c r="E30" s="29"/>
      <c r="F30" s="29"/>
      <c r="G30" s="73">
        <v>9014000</v>
      </c>
      <c r="H30" s="67">
        <v>5610000</v>
      </c>
      <c r="I30" s="30">
        <v>4850408</v>
      </c>
    </row>
    <row r="31" spans="1:9" s="1" customFormat="1" ht="45" customHeight="1">
      <c r="A31" s="31" t="s">
        <v>11</v>
      </c>
      <c r="B31" s="31" t="s">
        <v>12</v>
      </c>
      <c r="C31" s="31">
        <v>427300</v>
      </c>
      <c r="D31" s="31" t="s">
        <v>366</v>
      </c>
      <c r="E31" s="29"/>
      <c r="F31" s="29"/>
      <c r="G31" s="73">
        <v>0</v>
      </c>
      <c r="H31" s="67">
        <v>0</v>
      </c>
      <c r="I31" s="30">
        <v>0</v>
      </c>
    </row>
    <row r="32" spans="1:9" s="1" customFormat="1" ht="69">
      <c r="A32" s="10" t="s">
        <v>11</v>
      </c>
      <c r="B32" s="10" t="s">
        <v>12</v>
      </c>
      <c r="C32" s="10" t="s">
        <v>28</v>
      </c>
      <c r="D32" s="10" t="s">
        <v>223</v>
      </c>
      <c r="E32" s="26"/>
      <c r="F32" s="26"/>
      <c r="G32" s="67">
        <v>2153000</v>
      </c>
      <c r="H32" s="67">
        <v>970000</v>
      </c>
      <c r="I32" s="15">
        <v>417396.32</v>
      </c>
    </row>
    <row r="33" spans="1:9" s="1" customFormat="1">
      <c r="A33" s="123" t="s">
        <v>206</v>
      </c>
      <c r="B33" s="123"/>
      <c r="C33" s="123"/>
      <c r="D33" s="123"/>
      <c r="E33" s="123"/>
      <c r="F33" s="123"/>
      <c r="G33" s="65">
        <f>SUM(G12:G32)</f>
        <v>366846830</v>
      </c>
      <c r="H33" s="65">
        <f>SUM(H12:H32)</f>
        <v>192608770</v>
      </c>
      <c r="I33" s="17">
        <f>SUM(I12:I32)</f>
        <v>234898433.41</v>
      </c>
    </row>
    <row r="34" spans="1:9" s="1" customFormat="1" ht="27.6">
      <c r="A34" s="10" t="s">
        <v>11</v>
      </c>
      <c r="B34" s="10" t="s">
        <v>12</v>
      </c>
      <c r="C34" s="10" t="s">
        <v>29</v>
      </c>
      <c r="D34" s="10" t="s">
        <v>224</v>
      </c>
      <c r="E34" s="26"/>
      <c r="F34" s="26"/>
      <c r="G34" s="67">
        <v>74345170</v>
      </c>
      <c r="H34" s="67">
        <v>57272910</v>
      </c>
      <c r="I34" s="39">
        <v>15000000</v>
      </c>
    </row>
    <row r="35" spans="1:9" s="1" customFormat="1" ht="69">
      <c r="A35" s="118" t="s">
        <v>11</v>
      </c>
      <c r="B35" s="118" t="s">
        <v>12</v>
      </c>
      <c r="C35" s="118">
        <v>401400</v>
      </c>
      <c r="D35" s="118" t="s">
        <v>405</v>
      </c>
      <c r="E35" s="26"/>
      <c r="F35" s="26"/>
      <c r="G35" s="67">
        <v>0</v>
      </c>
      <c r="H35" s="67">
        <v>0</v>
      </c>
      <c r="I35" s="39">
        <v>14000000</v>
      </c>
    </row>
    <row r="36" spans="1:9" s="1" customFormat="1" ht="96.6">
      <c r="A36" s="10" t="s">
        <v>11</v>
      </c>
      <c r="B36" s="10" t="s">
        <v>12</v>
      </c>
      <c r="C36" s="10">
        <v>421601</v>
      </c>
      <c r="D36" s="31" t="s">
        <v>225</v>
      </c>
      <c r="E36" s="29"/>
      <c r="F36" s="29"/>
      <c r="G36" s="73">
        <v>6680000</v>
      </c>
      <c r="H36" s="67">
        <v>4000000</v>
      </c>
      <c r="I36" s="69">
        <v>0</v>
      </c>
    </row>
    <row r="37" spans="1:9" s="1" customFormat="1" ht="41.4">
      <c r="A37" s="10" t="s">
        <v>11</v>
      </c>
      <c r="B37" s="10" t="s">
        <v>12</v>
      </c>
      <c r="C37" s="10">
        <v>426500</v>
      </c>
      <c r="D37" s="10" t="s">
        <v>226</v>
      </c>
      <c r="E37" s="26"/>
      <c r="F37" s="26"/>
      <c r="G37" s="67">
        <v>0</v>
      </c>
      <c r="H37" s="67">
        <v>0</v>
      </c>
      <c r="I37" s="39">
        <v>0</v>
      </c>
    </row>
    <row r="38" spans="1:9" s="32" customFormat="1" ht="69">
      <c r="A38" s="31" t="s">
        <v>11</v>
      </c>
      <c r="B38" s="31" t="s">
        <v>12</v>
      </c>
      <c r="C38" s="31">
        <v>428700</v>
      </c>
      <c r="D38" s="31" t="s">
        <v>227</v>
      </c>
      <c r="E38" s="29"/>
      <c r="F38" s="29"/>
      <c r="G38" s="73">
        <v>18651000</v>
      </c>
      <c r="H38" s="67">
        <v>18651000</v>
      </c>
      <c r="I38" s="69">
        <v>1732095.56</v>
      </c>
    </row>
    <row r="39" spans="1:9" s="32" customFormat="1" ht="27.6">
      <c r="A39" s="31" t="s">
        <v>11</v>
      </c>
      <c r="B39" s="31" t="s">
        <v>12</v>
      </c>
      <c r="C39" s="31">
        <v>428801</v>
      </c>
      <c r="D39" s="28" t="s">
        <v>31</v>
      </c>
      <c r="E39" s="29"/>
      <c r="F39" s="29"/>
      <c r="G39" s="73">
        <v>134898000</v>
      </c>
      <c r="H39" s="67">
        <v>134898000</v>
      </c>
      <c r="I39" s="69">
        <v>5593336.3300000001</v>
      </c>
    </row>
    <row r="40" spans="1:9" s="32" customFormat="1">
      <c r="A40" s="31" t="s">
        <v>11</v>
      </c>
      <c r="B40" s="31" t="s">
        <v>12</v>
      </c>
      <c r="C40" s="31">
        <v>428803</v>
      </c>
      <c r="D40" s="28" t="s">
        <v>30</v>
      </c>
      <c r="E40" s="29"/>
      <c r="F40" s="29"/>
      <c r="G40" s="73">
        <v>25788810</v>
      </c>
      <c r="H40" s="67">
        <v>25788810</v>
      </c>
      <c r="I40" s="69">
        <v>1131111.82</v>
      </c>
    </row>
    <row r="41" spans="1:9" s="32" customFormat="1" ht="96.6">
      <c r="A41" s="31" t="s">
        <v>11</v>
      </c>
      <c r="B41" s="31" t="s">
        <v>12</v>
      </c>
      <c r="C41" s="31">
        <v>429303</v>
      </c>
      <c r="D41" s="31" t="s">
        <v>228</v>
      </c>
      <c r="E41" s="29"/>
      <c r="F41" s="29"/>
      <c r="G41" s="73">
        <v>6122980</v>
      </c>
      <c r="H41" s="67">
        <v>4212860</v>
      </c>
      <c r="I41" s="69">
        <v>3845714.14</v>
      </c>
    </row>
    <row r="42" spans="1:9" s="32" customFormat="1" ht="41.4">
      <c r="A42" s="31" t="s">
        <v>11</v>
      </c>
      <c r="B42" s="31" t="s">
        <v>12</v>
      </c>
      <c r="C42" s="31">
        <v>434700</v>
      </c>
      <c r="D42" s="31" t="s">
        <v>381</v>
      </c>
      <c r="E42" s="29"/>
      <c r="F42" s="29"/>
      <c r="G42" s="73">
        <v>2500000</v>
      </c>
      <c r="H42" s="67">
        <v>2500000</v>
      </c>
      <c r="I42" s="69">
        <v>0</v>
      </c>
    </row>
    <row r="43" spans="1:9" s="32" customFormat="1" ht="15" customHeight="1">
      <c r="A43" s="31" t="s">
        <v>11</v>
      </c>
      <c r="B43" s="31" t="s">
        <v>12</v>
      </c>
      <c r="C43" s="31">
        <v>434901</v>
      </c>
      <c r="D43" s="28" t="s">
        <v>31</v>
      </c>
      <c r="E43" s="29"/>
      <c r="F43" s="29"/>
      <c r="G43" s="73">
        <v>0</v>
      </c>
      <c r="H43" s="67">
        <v>0</v>
      </c>
      <c r="I43" s="69">
        <v>0</v>
      </c>
    </row>
    <row r="44" spans="1:9" s="32" customFormat="1" ht="15" customHeight="1">
      <c r="A44" s="31" t="s">
        <v>11</v>
      </c>
      <c r="B44" s="31" t="s">
        <v>12</v>
      </c>
      <c r="C44" s="31">
        <v>434903</v>
      </c>
      <c r="D44" s="28" t="s">
        <v>30</v>
      </c>
      <c r="E44" s="29"/>
      <c r="F44" s="29"/>
      <c r="G44" s="73">
        <v>0</v>
      </c>
      <c r="H44" s="67">
        <v>0</v>
      </c>
      <c r="I44" s="69">
        <v>0</v>
      </c>
    </row>
    <row r="45" spans="1:9" s="1" customFormat="1" ht="45" customHeight="1">
      <c r="A45" s="10" t="s">
        <v>11</v>
      </c>
      <c r="B45" s="10" t="s">
        <v>12</v>
      </c>
      <c r="C45" s="10">
        <v>454801</v>
      </c>
      <c r="D45" s="57" t="s">
        <v>229</v>
      </c>
      <c r="E45" s="26"/>
      <c r="F45" s="26"/>
      <c r="G45" s="67">
        <v>31036450</v>
      </c>
      <c r="H45" s="67">
        <v>24382820</v>
      </c>
      <c r="I45" s="39">
        <v>24900374.18</v>
      </c>
    </row>
    <row r="46" spans="1:9" s="1" customFormat="1" ht="45" customHeight="1">
      <c r="A46" s="10" t="s">
        <v>11</v>
      </c>
      <c r="B46" s="10" t="s">
        <v>12</v>
      </c>
      <c r="C46" s="10">
        <v>454802</v>
      </c>
      <c r="D46" s="57" t="s">
        <v>211</v>
      </c>
      <c r="E46" s="26"/>
      <c r="F46" s="26"/>
      <c r="G46" s="67">
        <v>418500</v>
      </c>
      <c r="H46" s="67">
        <v>298170</v>
      </c>
      <c r="I46" s="39">
        <v>353991.25</v>
      </c>
    </row>
    <row r="47" spans="1:9" s="1" customFormat="1">
      <c r="A47" s="10" t="s">
        <v>11</v>
      </c>
      <c r="B47" s="10" t="s">
        <v>12</v>
      </c>
      <c r="C47" s="10">
        <v>454803</v>
      </c>
      <c r="D47" s="57" t="s">
        <v>230</v>
      </c>
      <c r="E47" s="26"/>
      <c r="F47" s="26"/>
      <c r="G47" s="67">
        <v>0</v>
      </c>
      <c r="H47" s="67">
        <v>0</v>
      </c>
      <c r="I47" s="39">
        <v>0</v>
      </c>
    </row>
    <row r="48" spans="1:9" s="1" customFormat="1" ht="41.4">
      <c r="A48" s="57" t="s">
        <v>11</v>
      </c>
      <c r="B48" s="57" t="s">
        <v>12</v>
      </c>
      <c r="C48" s="57">
        <v>454902</v>
      </c>
      <c r="D48" s="57" t="s">
        <v>211</v>
      </c>
      <c r="E48" s="26"/>
      <c r="F48" s="26"/>
      <c r="G48" s="67">
        <v>476000</v>
      </c>
      <c r="H48" s="67">
        <v>163460</v>
      </c>
      <c r="I48" s="39">
        <v>7186.58</v>
      </c>
    </row>
    <row r="49" spans="1:9" s="1" customFormat="1">
      <c r="A49" s="87" t="s">
        <v>11</v>
      </c>
      <c r="B49" s="87" t="s">
        <v>12</v>
      </c>
      <c r="C49" s="87">
        <v>454903</v>
      </c>
      <c r="D49" s="87" t="s">
        <v>230</v>
      </c>
      <c r="E49" s="26"/>
      <c r="F49" s="26"/>
      <c r="G49" s="67">
        <v>1999000</v>
      </c>
      <c r="H49" s="67">
        <v>1426870</v>
      </c>
      <c r="I49" s="39">
        <v>0</v>
      </c>
    </row>
    <row r="50" spans="1:9" s="1" customFormat="1" ht="45" customHeight="1">
      <c r="A50" s="10" t="s">
        <v>11</v>
      </c>
      <c r="B50" s="10" t="s">
        <v>12</v>
      </c>
      <c r="C50" s="10">
        <v>455001</v>
      </c>
      <c r="D50" s="57" t="s">
        <v>229</v>
      </c>
      <c r="E50" s="26"/>
      <c r="F50" s="26"/>
      <c r="G50" s="67">
        <v>1183000</v>
      </c>
      <c r="H50" s="67">
        <v>0</v>
      </c>
      <c r="I50" s="39">
        <v>0</v>
      </c>
    </row>
    <row r="51" spans="1:9" s="1" customFormat="1">
      <c r="A51" s="123" t="s">
        <v>207</v>
      </c>
      <c r="B51" s="123"/>
      <c r="C51" s="123"/>
      <c r="D51" s="123"/>
      <c r="E51" s="123"/>
      <c r="F51" s="123"/>
      <c r="G51" s="65">
        <f>SUM(G34:G50)</f>
        <v>304098910</v>
      </c>
      <c r="H51" s="65">
        <f>SUM(H34:H50)</f>
        <v>273594900</v>
      </c>
      <c r="I51" s="65">
        <f>SUM(I34:I50)</f>
        <v>66563809.859999999</v>
      </c>
    </row>
    <row r="52" spans="1:9" s="1" customFormat="1">
      <c r="A52" s="121" t="s">
        <v>32</v>
      </c>
      <c r="B52" s="121"/>
      <c r="C52" s="121"/>
      <c r="D52" s="121"/>
      <c r="E52" s="121"/>
      <c r="F52" s="121"/>
      <c r="G52" s="66">
        <f>G33+G51</f>
        <v>670945740</v>
      </c>
      <c r="H52" s="66">
        <f>H33+H51</f>
        <v>466203670</v>
      </c>
      <c r="I52" s="66">
        <f>I33+I51</f>
        <v>301462243.26999998</v>
      </c>
    </row>
    <row r="53" spans="1:9" s="1" customFormat="1" ht="15" customHeight="1">
      <c r="A53" s="10" t="s">
        <v>244</v>
      </c>
      <c r="B53" s="11" t="s">
        <v>12</v>
      </c>
      <c r="C53" s="10" t="s">
        <v>33</v>
      </c>
      <c r="D53" s="10" t="s">
        <v>249</v>
      </c>
      <c r="E53" s="10" t="s">
        <v>34</v>
      </c>
      <c r="F53" s="10" t="s">
        <v>250</v>
      </c>
      <c r="G53" s="67">
        <v>29220000</v>
      </c>
      <c r="H53" s="67">
        <v>15150000</v>
      </c>
      <c r="I53" s="39">
        <v>14393989</v>
      </c>
    </row>
    <row r="54" spans="1:9" s="1" customFormat="1" ht="30" customHeight="1">
      <c r="A54" s="57" t="s">
        <v>244</v>
      </c>
      <c r="B54" s="11" t="s">
        <v>12</v>
      </c>
      <c r="C54" s="10" t="s">
        <v>33</v>
      </c>
      <c r="D54" s="57" t="s">
        <v>249</v>
      </c>
      <c r="E54" s="10" t="s">
        <v>35</v>
      </c>
      <c r="F54" s="10" t="s">
        <v>251</v>
      </c>
      <c r="G54" s="67">
        <v>1060000</v>
      </c>
      <c r="H54" s="67">
        <v>570000</v>
      </c>
      <c r="I54" s="39">
        <v>458730</v>
      </c>
    </row>
    <row r="55" spans="1:9" s="1" customFormat="1" ht="15" customHeight="1">
      <c r="A55" s="57" t="s">
        <v>244</v>
      </c>
      <c r="B55" s="11" t="s">
        <v>12</v>
      </c>
      <c r="C55" s="10" t="s">
        <v>33</v>
      </c>
      <c r="D55" s="57" t="s">
        <v>249</v>
      </c>
      <c r="E55" s="10" t="s">
        <v>36</v>
      </c>
      <c r="F55" s="10" t="s">
        <v>37</v>
      </c>
      <c r="G55" s="67">
        <v>60000</v>
      </c>
      <c r="H55" s="67">
        <v>42000</v>
      </c>
      <c r="I55" s="39">
        <v>9116.31</v>
      </c>
    </row>
    <row r="56" spans="1:9" s="1" customFormat="1" ht="15" customHeight="1">
      <c r="A56" s="57" t="s">
        <v>244</v>
      </c>
      <c r="B56" s="11" t="s">
        <v>12</v>
      </c>
      <c r="C56" s="10" t="s">
        <v>33</v>
      </c>
      <c r="D56" s="57" t="s">
        <v>249</v>
      </c>
      <c r="E56" s="10">
        <v>100114</v>
      </c>
      <c r="F56" s="10" t="s">
        <v>252</v>
      </c>
      <c r="G56" s="67">
        <v>0</v>
      </c>
      <c r="H56" s="67">
        <v>0</v>
      </c>
      <c r="I56" s="39">
        <v>0</v>
      </c>
    </row>
    <row r="57" spans="1:9" s="1" customFormat="1" ht="15" customHeight="1">
      <c r="A57" s="57" t="s">
        <v>244</v>
      </c>
      <c r="B57" s="11" t="s">
        <v>12</v>
      </c>
      <c r="C57" s="10" t="s">
        <v>33</v>
      </c>
      <c r="D57" s="57" t="s">
        <v>249</v>
      </c>
      <c r="E57" s="10">
        <v>100117</v>
      </c>
      <c r="F57" s="10" t="s">
        <v>253</v>
      </c>
      <c r="G57" s="67">
        <v>300000</v>
      </c>
      <c r="H57" s="67">
        <v>170000</v>
      </c>
      <c r="I57" s="39">
        <v>106732</v>
      </c>
    </row>
    <row r="58" spans="1:9" s="1" customFormat="1" ht="30" customHeight="1">
      <c r="A58" s="57" t="s">
        <v>244</v>
      </c>
      <c r="B58" s="11" t="s">
        <v>12</v>
      </c>
      <c r="C58" s="10" t="s">
        <v>33</v>
      </c>
      <c r="D58" s="57" t="s">
        <v>249</v>
      </c>
      <c r="E58" s="10" t="s">
        <v>38</v>
      </c>
      <c r="F58" s="10" t="s">
        <v>254</v>
      </c>
      <c r="G58" s="67">
        <v>500000</v>
      </c>
      <c r="H58" s="67">
        <v>300000</v>
      </c>
      <c r="I58" s="39">
        <v>247829</v>
      </c>
    </row>
    <row r="59" spans="1:9" s="1" customFormat="1" ht="15" customHeight="1">
      <c r="A59" s="57" t="s">
        <v>244</v>
      </c>
      <c r="B59" s="11" t="s">
        <v>12</v>
      </c>
      <c r="C59" s="10" t="s">
        <v>33</v>
      </c>
      <c r="D59" s="57" t="s">
        <v>249</v>
      </c>
      <c r="E59" s="10" t="s">
        <v>39</v>
      </c>
      <c r="F59" s="10" t="s">
        <v>255</v>
      </c>
      <c r="G59" s="67">
        <v>100000</v>
      </c>
      <c r="H59" s="67">
        <v>100000</v>
      </c>
      <c r="I59" s="39">
        <v>33600</v>
      </c>
    </row>
    <row r="60" spans="1:9" s="1" customFormat="1" ht="30" customHeight="1">
      <c r="A60" s="57" t="s">
        <v>244</v>
      </c>
      <c r="B60" s="11" t="s">
        <v>12</v>
      </c>
      <c r="C60" s="10" t="s">
        <v>33</v>
      </c>
      <c r="D60" s="57" t="s">
        <v>249</v>
      </c>
      <c r="E60" s="10" t="s">
        <v>40</v>
      </c>
      <c r="F60" s="10" t="s">
        <v>256</v>
      </c>
      <c r="G60" s="67">
        <v>60000</v>
      </c>
      <c r="H60" s="67">
        <v>60000</v>
      </c>
      <c r="I60" s="39">
        <v>59908</v>
      </c>
    </row>
    <row r="61" spans="1:9" s="1" customFormat="1" ht="30" customHeight="1">
      <c r="A61" s="57" t="s">
        <v>244</v>
      </c>
      <c r="B61" s="11" t="s">
        <v>12</v>
      </c>
      <c r="C61" s="10" t="s">
        <v>33</v>
      </c>
      <c r="D61" s="57" t="s">
        <v>249</v>
      </c>
      <c r="E61" s="10" t="s">
        <v>41</v>
      </c>
      <c r="F61" s="10" t="s">
        <v>257</v>
      </c>
      <c r="G61" s="67">
        <v>700000</v>
      </c>
      <c r="H61" s="67">
        <v>420000</v>
      </c>
      <c r="I61" s="39">
        <v>337869</v>
      </c>
    </row>
    <row r="62" spans="1:9" s="1" customFormat="1" ht="15" customHeight="1">
      <c r="A62" s="57" t="s">
        <v>244</v>
      </c>
      <c r="B62" s="11" t="s">
        <v>12</v>
      </c>
      <c r="C62" s="10" t="s">
        <v>33</v>
      </c>
      <c r="D62" s="57" t="s">
        <v>249</v>
      </c>
      <c r="E62" s="10" t="s">
        <v>42</v>
      </c>
      <c r="F62" s="10" t="s">
        <v>43</v>
      </c>
      <c r="G62" s="67">
        <v>40000</v>
      </c>
      <c r="H62" s="67">
        <v>40000</v>
      </c>
      <c r="I62" s="39">
        <v>33743.269999999997</v>
      </c>
    </row>
    <row r="63" spans="1:9" s="1" customFormat="1" ht="27.6">
      <c r="A63" s="57" t="s">
        <v>244</v>
      </c>
      <c r="B63" s="11" t="s">
        <v>12</v>
      </c>
      <c r="C63" s="10" t="s">
        <v>33</v>
      </c>
      <c r="D63" s="57" t="s">
        <v>249</v>
      </c>
      <c r="E63" s="10">
        <v>200102</v>
      </c>
      <c r="F63" s="10" t="s">
        <v>258</v>
      </c>
      <c r="G63" s="67">
        <v>3000</v>
      </c>
      <c r="H63" s="67">
        <v>3000</v>
      </c>
      <c r="I63" s="39">
        <v>712.32</v>
      </c>
    </row>
    <row r="64" spans="1:9" s="1" customFormat="1" ht="30" customHeight="1">
      <c r="A64" s="57" t="s">
        <v>244</v>
      </c>
      <c r="B64" s="11" t="s">
        <v>12</v>
      </c>
      <c r="C64" s="10" t="s">
        <v>33</v>
      </c>
      <c r="D64" s="57" t="s">
        <v>249</v>
      </c>
      <c r="E64" s="10" t="s">
        <v>44</v>
      </c>
      <c r="F64" s="10" t="s">
        <v>348</v>
      </c>
      <c r="G64" s="67">
        <v>559000</v>
      </c>
      <c r="H64" s="67">
        <v>550000</v>
      </c>
      <c r="I64" s="39">
        <v>466515.61</v>
      </c>
    </row>
    <row r="65" spans="1:9" s="1" customFormat="1" ht="15" customHeight="1">
      <c r="A65" s="57" t="s">
        <v>244</v>
      </c>
      <c r="B65" s="11" t="s">
        <v>12</v>
      </c>
      <c r="C65" s="10" t="s">
        <v>33</v>
      </c>
      <c r="D65" s="57" t="s">
        <v>249</v>
      </c>
      <c r="E65" s="10" t="s">
        <v>45</v>
      </c>
      <c r="F65" s="10" t="s">
        <v>260</v>
      </c>
      <c r="G65" s="67">
        <v>100000</v>
      </c>
      <c r="H65" s="67">
        <v>100000</v>
      </c>
      <c r="I65" s="39">
        <v>90056.75</v>
      </c>
    </row>
    <row r="66" spans="1:9" s="1" customFormat="1" ht="15" customHeight="1">
      <c r="A66" s="57" t="s">
        <v>244</v>
      </c>
      <c r="B66" s="11" t="s">
        <v>12</v>
      </c>
      <c r="C66" s="10" t="s">
        <v>33</v>
      </c>
      <c r="D66" s="57" t="s">
        <v>249</v>
      </c>
      <c r="E66" s="10">
        <v>200105</v>
      </c>
      <c r="F66" s="10" t="s">
        <v>261</v>
      </c>
      <c r="G66" s="67">
        <v>111000</v>
      </c>
      <c r="H66" s="67">
        <v>111000</v>
      </c>
      <c r="I66" s="39">
        <v>91803.66</v>
      </c>
    </row>
    <row r="67" spans="1:9" s="1" customFormat="1" ht="15" customHeight="1">
      <c r="A67" s="57" t="s">
        <v>244</v>
      </c>
      <c r="B67" s="11" t="s">
        <v>12</v>
      </c>
      <c r="C67" s="10" t="s">
        <v>33</v>
      </c>
      <c r="D67" s="57" t="s">
        <v>249</v>
      </c>
      <c r="E67" s="10" t="s">
        <v>46</v>
      </c>
      <c r="F67" s="10" t="s">
        <v>47</v>
      </c>
      <c r="G67" s="67">
        <v>80000</v>
      </c>
      <c r="H67" s="67">
        <v>80000</v>
      </c>
      <c r="I67" s="39">
        <v>63004.05</v>
      </c>
    </row>
    <row r="68" spans="1:9" s="1" customFormat="1" ht="15" customHeight="1">
      <c r="A68" s="57" t="s">
        <v>244</v>
      </c>
      <c r="B68" s="11" t="s">
        <v>12</v>
      </c>
      <c r="C68" s="10" t="s">
        <v>33</v>
      </c>
      <c r="D68" s="57" t="s">
        <v>249</v>
      </c>
      <c r="E68" s="10" t="s">
        <v>48</v>
      </c>
      <c r="F68" s="10" t="s">
        <v>49</v>
      </c>
      <c r="G68" s="67">
        <v>6000</v>
      </c>
      <c r="H68" s="67">
        <v>6000</v>
      </c>
      <c r="I68" s="39">
        <v>4923.7299999999996</v>
      </c>
    </row>
    <row r="69" spans="1:9" s="1" customFormat="1" ht="27.6">
      <c r="A69" s="57" t="s">
        <v>244</v>
      </c>
      <c r="B69" s="11" t="s">
        <v>12</v>
      </c>
      <c r="C69" s="10" t="s">
        <v>33</v>
      </c>
      <c r="D69" s="57" t="s">
        <v>249</v>
      </c>
      <c r="E69" s="10" t="s">
        <v>50</v>
      </c>
      <c r="F69" s="10" t="s">
        <v>262</v>
      </c>
      <c r="G69" s="67">
        <v>174000</v>
      </c>
      <c r="H69" s="67">
        <v>147000</v>
      </c>
      <c r="I69" s="39">
        <v>138108.81</v>
      </c>
    </row>
    <row r="70" spans="1:9" s="1" customFormat="1" ht="45" customHeight="1">
      <c r="A70" s="57" t="s">
        <v>244</v>
      </c>
      <c r="B70" s="11" t="s">
        <v>12</v>
      </c>
      <c r="C70" s="10" t="s">
        <v>33</v>
      </c>
      <c r="D70" s="57" t="s">
        <v>249</v>
      </c>
      <c r="E70" s="10" t="s">
        <v>51</v>
      </c>
      <c r="F70" s="10" t="s">
        <v>263</v>
      </c>
      <c r="G70" s="67">
        <v>1000000</v>
      </c>
      <c r="H70" s="67">
        <v>669000</v>
      </c>
      <c r="I70" s="39">
        <v>563119.93000000005</v>
      </c>
    </row>
    <row r="71" spans="1:9" s="1" customFormat="1" ht="45" customHeight="1">
      <c r="A71" s="57" t="s">
        <v>244</v>
      </c>
      <c r="B71" s="11" t="s">
        <v>12</v>
      </c>
      <c r="C71" s="10" t="s">
        <v>33</v>
      </c>
      <c r="D71" s="57" t="s">
        <v>249</v>
      </c>
      <c r="E71" s="10" t="s">
        <v>52</v>
      </c>
      <c r="F71" s="10" t="s">
        <v>264</v>
      </c>
      <c r="G71" s="67">
        <v>100000</v>
      </c>
      <c r="H71" s="67">
        <v>100000</v>
      </c>
      <c r="I71" s="39">
        <v>64988.79</v>
      </c>
    </row>
    <row r="72" spans="1:9" s="1" customFormat="1" ht="15" customHeight="1">
      <c r="A72" s="57" t="s">
        <v>244</v>
      </c>
      <c r="B72" s="11" t="s">
        <v>12</v>
      </c>
      <c r="C72" s="10" t="s">
        <v>33</v>
      </c>
      <c r="D72" s="57" t="s">
        <v>249</v>
      </c>
      <c r="E72" s="10">
        <v>200200</v>
      </c>
      <c r="F72" s="10" t="s">
        <v>265</v>
      </c>
      <c r="G72" s="67">
        <v>10000</v>
      </c>
      <c r="H72" s="67">
        <v>10000</v>
      </c>
      <c r="I72" s="39">
        <v>7048.08</v>
      </c>
    </row>
    <row r="73" spans="1:9" s="1" customFormat="1" ht="15" customHeight="1">
      <c r="A73" s="57" t="s">
        <v>244</v>
      </c>
      <c r="B73" s="11" t="s">
        <v>12</v>
      </c>
      <c r="C73" s="10" t="s">
        <v>33</v>
      </c>
      <c r="D73" s="57" t="s">
        <v>249</v>
      </c>
      <c r="E73" s="10" t="s">
        <v>53</v>
      </c>
      <c r="F73" s="10" t="s">
        <v>54</v>
      </c>
      <c r="G73" s="67">
        <v>5000</v>
      </c>
      <c r="H73" s="67">
        <v>4000</v>
      </c>
      <c r="I73" s="39">
        <v>0</v>
      </c>
    </row>
    <row r="74" spans="1:9" s="1" customFormat="1" ht="30" customHeight="1">
      <c r="A74" s="57" t="s">
        <v>244</v>
      </c>
      <c r="B74" s="11" t="s">
        <v>12</v>
      </c>
      <c r="C74" s="10" t="s">
        <v>33</v>
      </c>
      <c r="D74" s="57" t="s">
        <v>249</v>
      </c>
      <c r="E74" s="10" t="s">
        <v>55</v>
      </c>
      <c r="F74" s="10" t="s">
        <v>266</v>
      </c>
      <c r="G74" s="67">
        <v>5000</v>
      </c>
      <c r="H74" s="67">
        <v>5000</v>
      </c>
      <c r="I74" s="39">
        <v>3025</v>
      </c>
    </row>
    <row r="75" spans="1:9" s="1" customFormat="1" ht="15" customHeight="1">
      <c r="A75" s="57" t="s">
        <v>244</v>
      </c>
      <c r="B75" s="11" t="s">
        <v>12</v>
      </c>
      <c r="C75" s="10" t="s">
        <v>33</v>
      </c>
      <c r="D75" s="57" t="s">
        <v>249</v>
      </c>
      <c r="E75" s="10">
        <v>200602</v>
      </c>
      <c r="F75" s="10" t="s">
        <v>267</v>
      </c>
      <c r="G75" s="67">
        <v>5000</v>
      </c>
      <c r="H75" s="67">
        <v>5000</v>
      </c>
      <c r="I75" s="39">
        <v>4832.28</v>
      </c>
    </row>
    <row r="76" spans="1:9" s="1" customFormat="1" ht="15" customHeight="1">
      <c r="A76" s="57" t="s">
        <v>244</v>
      </c>
      <c r="B76" s="11" t="s">
        <v>12</v>
      </c>
      <c r="C76" s="10" t="s">
        <v>33</v>
      </c>
      <c r="D76" s="57" t="s">
        <v>249</v>
      </c>
      <c r="E76" s="10" t="s">
        <v>56</v>
      </c>
      <c r="F76" s="10" t="s">
        <v>268</v>
      </c>
      <c r="G76" s="67">
        <v>54000</v>
      </c>
      <c r="H76" s="67">
        <v>54000</v>
      </c>
      <c r="I76" s="39">
        <v>5300</v>
      </c>
    </row>
    <row r="77" spans="1:9" s="1" customFormat="1" ht="15" customHeight="1">
      <c r="A77" s="57" t="s">
        <v>244</v>
      </c>
      <c r="B77" s="11" t="s">
        <v>12</v>
      </c>
      <c r="C77" s="10" t="s">
        <v>33</v>
      </c>
      <c r="D77" s="57" t="s">
        <v>249</v>
      </c>
      <c r="E77" s="10">
        <v>2013000</v>
      </c>
      <c r="F77" s="10" t="s">
        <v>269</v>
      </c>
      <c r="G77" s="67">
        <v>32000</v>
      </c>
      <c r="H77" s="67">
        <v>32000</v>
      </c>
      <c r="I77" s="39">
        <v>31875.68</v>
      </c>
    </row>
    <row r="78" spans="1:9" s="1" customFormat="1" ht="15" customHeight="1">
      <c r="A78" s="57" t="s">
        <v>244</v>
      </c>
      <c r="B78" s="11" t="s">
        <v>12</v>
      </c>
      <c r="C78" s="10" t="s">
        <v>33</v>
      </c>
      <c r="D78" s="57" t="s">
        <v>249</v>
      </c>
      <c r="E78" s="10">
        <v>201400</v>
      </c>
      <c r="F78" s="10" t="s">
        <v>270</v>
      </c>
      <c r="G78" s="67">
        <v>23000</v>
      </c>
      <c r="H78" s="67">
        <v>20000</v>
      </c>
      <c r="I78" s="39">
        <v>9920</v>
      </c>
    </row>
    <row r="79" spans="1:9" s="1" customFormat="1" ht="75.75" customHeight="1">
      <c r="A79" s="57" t="s">
        <v>244</v>
      </c>
      <c r="B79" s="11" t="s">
        <v>12</v>
      </c>
      <c r="C79" s="10" t="s">
        <v>33</v>
      </c>
      <c r="D79" s="57" t="s">
        <v>249</v>
      </c>
      <c r="E79" s="10" t="s">
        <v>57</v>
      </c>
      <c r="F79" s="10" t="s">
        <v>271</v>
      </c>
      <c r="G79" s="67">
        <v>1000</v>
      </c>
      <c r="H79" s="67">
        <v>1000</v>
      </c>
      <c r="I79" s="39">
        <v>75</v>
      </c>
    </row>
    <row r="80" spans="1:9" s="1" customFormat="1" ht="15" customHeight="1">
      <c r="A80" s="57" t="s">
        <v>244</v>
      </c>
      <c r="B80" s="11" t="s">
        <v>12</v>
      </c>
      <c r="C80" s="10" t="s">
        <v>33</v>
      </c>
      <c r="D80" s="57" t="s">
        <v>249</v>
      </c>
      <c r="E80" s="10" t="s">
        <v>58</v>
      </c>
      <c r="F80" s="10" t="s">
        <v>272</v>
      </c>
      <c r="G80" s="67">
        <v>20000</v>
      </c>
      <c r="H80" s="67">
        <v>18000</v>
      </c>
      <c r="I80" s="39">
        <v>0</v>
      </c>
    </row>
    <row r="81" spans="1:9" s="1" customFormat="1" ht="15" customHeight="1">
      <c r="A81" s="57" t="s">
        <v>244</v>
      </c>
      <c r="B81" s="11" t="s">
        <v>12</v>
      </c>
      <c r="C81" s="10" t="s">
        <v>33</v>
      </c>
      <c r="D81" s="57" t="s">
        <v>249</v>
      </c>
      <c r="E81" s="10">
        <v>203004</v>
      </c>
      <c r="F81" s="10" t="s">
        <v>59</v>
      </c>
      <c r="G81" s="67">
        <v>660000</v>
      </c>
      <c r="H81" s="67">
        <v>660000</v>
      </c>
      <c r="I81" s="39">
        <v>515434</v>
      </c>
    </row>
    <row r="82" spans="1:9" s="1" customFormat="1" ht="55.2">
      <c r="A82" s="57" t="s">
        <v>244</v>
      </c>
      <c r="B82" s="11" t="s">
        <v>12</v>
      </c>
      <c r="C82" s="10" t="s">
        <v>33</v>
      </c>
      <c r="D82" s="57" t="s">
        <v>249</v>
      </c>
      <c r="E82" s="10" t="s">
        <v>60</v>
      </c>
      <c r="F82" s="10" t="s">
        <v>273</v>
      </c>
      <c r="G82" s="67">
        <v>7600</v>
      </c>
      <c r="H82" s="67">
        <v>7600</v>
      </c>
      <c r="I82" s="39">
        <v>2600</v>
      </c>
    </row>
    <row r="83" spans="1:9" s="1" customFormat="1" ht="30" customHeight="1">
      <c r="A83" s="57" t="s">
        <v>244</v>
      </c>
      <c r="B83" s="11" t="s">
        <v>12</v>
      </c>
      <c r="C83" s="10" t="s">
        <v>33</v>
      </c>
      <c r="D83" s="57" t="s">
        <v>249</v>
      </c>
      <c r="E83" s="10" t="s">
        <v>61</v>
      </c>
      <c r="F83" s="10" t="s">
        <v>274</v>
      </c>
      <c r="G83" s="67">
        <v>4400</v>
      </c>
      <c r="H83" s="67">
        <v>4400</v>
      </c>
      <c r="I83" s="39">
        <v>0</v>
      </c>
    </row>
    <row r="84" spans="1:9" s="1" customFormat="1" ht="30" customHeight="1">
      <c r="A84" s="61" t="s">
        <v>244</v>
      </c>
      <c r="B84" s="11" t="s">
        <v>12</v>
      </c>
      <c r="C84" s="61" t="s">
        <v>33</v>
      </c>
      <c r="D84" s="61" t="s">
        <v>249</v>
      </c>
      <c r="E84" s="61">
        <v>590800</v>
      </c>
      <c r="F84" s="61" t="s">
        <v>62</v>
      </c>
      <c r="G84" s="67">
        <v>0</v>
      </c>
      <c r="H84" s="67">
        <v>0</v>
      </c>
      <c r="I84" s="39">
        <v>0</v>
      </c>
    </row>
    <row r="85" spans="1:9" s="1" customFormat="1" ht="45" customHeight="1">
      <c r="A85" s="57" t="s">
        <v>244</v>
      </c>
      <c r="B85" s="11" t="s">
        <v>12</v>
      </c>
      <c r="C85" s="10" t="s">
        <v>33</v>
      </c>
      <c r="D85" s="57" t="s">
        <v>249</v>
      </c>
      <c r="E85" s="10" t="s">
        <v>63</v>
      </c>
      <c r="F85" s="10" t="s">
        <v>275</v>
      </c>
      <c r="G85" s="67">
        <v>160000</v>
      </c>
      <c r="H85" s="67">
        <v>100000</v>
      </c>
      <c r="I85" s="39">
        <v>72495</v>
      </c>
    </row>
    <row r="86" spans="1:9" s="1" customFormat="1" ht="69">
      <c r="A86" s="57" t="s">
        <v>244</v>
      </c>
      <c r="B86" s="11" t="s">
        <v>12</v>
      </c>
      <c r="C86" s="10" t="s">
        <v>33</v>
      </c>
      <c r="D86" s="57" t="s">
        <v>249</v>
      </c>
      <c r="E86" s="10" t="s">
        <v>65</v>
      </c>
      <c r="F86" s="10" t="s">
        <v>276</v>
      </c>
      <c r="G86" s="67">
        <v>0</v>
      </c>
      <c r="H86" s="67">
        <v>0</v>
      </c>
      <c r="I86" s="39">
        <v>-193008.99</v>
      </c>
    </row>
    <row r="87" spans="1:9" s="1" customFormat="1">
      <c r="A87" s="126" t="s">
        <v>66</v>
      </c>
      <c r="B87" s="126"/>
      <c r="C87" s="126"/>
      <c r="D87" s="126"/>
      <c r="E87" s="126"/>
      <c r="F87" s="126"/>
      <c r="G87" s="67">
        <f>SUM(G53:G86)</f>
        <v>35160000</v>
      </c>
      <c r="H87" s="67">
        <f>SUM(H53:H86)</f>
        <v>19539000</v>
      </c>
      <c r="I87" s="67">
        <f>SUM(I53:I86)</f>
        <v>17624346.280000001</v>
      </c>
    </row>
    <row r="88" spans="1:9" s="1" customFormat="1" ht="41.4">
      <c r="A88" s="10" t="s">
        <v>244</v>
      </c>
      <c r="B88" s="10" t="s">
        <v>12</v>
      </c>
      <c r="C88" s="10">
        <v>540500</v>
      </c>
      <c r="D88" s="10" t="s">
        <v>277</v>
      </c>
      <c r="E88" s="10">
        <v>500400</v>
      </c>
      <c r="F88" s="10" t="s">
        <v>278</v>
      </c>
      <c r="G88" s="73">
        <v>500000</v>
      </c>
      <c r="H88" s="67">
        <v>0</v>
      </c>
      <c r="I88" s="39">
        <v>0</v>
      </c>
    </row>
    <row r="89" spans="1:9" s="1" customFormat="1" ht="45" customHeight="1">
      <c r="A89" s="57" t="s">
        <v>244</v>
      </c>
      <c r="B89" s="10" t="s">
        <v>12</v>
      </c>
      <c r="C89" s="10" t="s">
        <v>67</v>
      </c>
      <c r="D89" s="10" t="s">
        <v>279</v>
      </c>
      <c r="E89" s="10" t="s">
        <v>68</v>
      </c>
      <c r="F89" s="10" t="s">
        <v>280</v>
      </c>
      <c r="G89" s="73">
        <v>4616300</v>
      </c>
      <c r="H89" s="67">
        <v>2061100</v>
      </c>
      <c r="I89" s="39">
        <v>2057300</v>
      </c>
    </row>
    <row r="90" spans="1:9" s="1" customFormat="1" ht="96.6">
      <c r="A90" s="57" t="s">
        <v>244</v>
      </c>
      <c r="B90" s="10" t="s">
        <v>12</v>
      </c>
      <c r="C90" s="10" t="s">
        <v>69</v>
      </c>
      <c r="D90" s="10" t="s">
        <v>70</v>
      </c>
      <c r="E90" s="10" t="s">
        <v>71</v>
      </c>
      <c r="F90" s="10" t="s">
        <v>281</v>
      </c>
      <c r="G90" s="73">
        <v>900000</v>
      </c>
      <c r="H90" s="67">
        <v>410000</v>
      </c>
      <c r="I90" s="39">
        <v>193619.92</v>
      </c>
    </row>
    <row r="91" spans="1:9" s="1" customFormat="1" ht="30" customHeight="1">
      <c r="A91" s="57" t="s">
        <v>244</v>
      </c>
      <c r="B91" s="10" t="s">
        <v>12</v>
      </c>
      <c r="C91" s="10" t="s">
        <v>69</v>
      </c>
      <c r="D91" s="10" t="s">
        <v>70</v>
      </c>
      <c r="E91" s="10">
        <v>203030</v>
      </c>
      <c r="F91" s="10" t="s">
        <v>274</v>
      </c>
      <c r="G91" s="73">
        <v>3500000</v>
      </c>
      <c r="H91" s="67">
        <v>1250010</v>
      </c>
      <c r="I91" s="39">
        <v>404550</v>
      </c>
    </row>
    <row r="92" spans="1:9" s="1" customFormat="1" ht="41.4">
      <c r="A92" s="61" t="s">
        <v>244</v>
      </c>
      <c r="B92" s="61" t="s">
        <v>12</v>
      </c>
      <c r="C92" s="61" t="s">
        <v>69</v>
      </c>
      <c r="D92" s="61" t="s">
        <v>70</v>
      </c>
      <c r="E92" s="61">
        <v>510170</v>
      </c>
      <c r="F92" s="61" t="s">
        <v>397</v>
      </c>
      <c r="G92" s="67">
        <v>750000</v>
      </c>
      <c r="H92" s="67">
        <v>750000</v>
      </c>
      <c r="I92" s="39">
        <v>0</v>
      </c>
    </row>
    <row r="93" spans="1:9" s="1" customFormat="1" ht="27.6">
      <c r="A93" s="57" t="s">
        <v>244</v>
      </c>
      <c r="B93" s="10" t="s">
        <v>12</v>
      </c>
      <c r="C93" s="10" t="s">
        <v>69</v>
      </c>
      <c r="D93" s="10" t="s">
        <v>70</v>
      </c>
      <c r="E93" s="10">
        <v>550204</v>
      </c>
      <c r="F93" s="57" t="s">
        <v>282</v>
      </c>
      <c r="G93" s="67">
        <v>0</v>
      </c>
      <c r="H93" s="67">
        <f t="shared" ref="H93" si="0">G93/12*3</f>
        <v>0</v>
      </c>
      <c r="I93" s="39">
        <v>0</v>
      </c>
    </row>
    <row r="94" spans="1:9" s="1" customFormat="1" ht="45" customHeight="1">
      <c r="A94" s="57" t="s">
        <v>244</v>
      </c>
      <c r="B94" s="10" t="s">
        <v>12</v>
      </c>
      <c r="C94" s="10" t="s">
        <v>69</v>
      </c>
      <c r="D94" s="10" t="s">
        <v>70</v>
      </c>
      <c r="E94" s="10" t="s">
        <v>72</v>
      </c>
      <c r="F94" s="10" t="s">
        <v>283</v>
      </c>
      <c r="G94" s="67">
        <v>18657000</v>
      </c>
      <c r="H94" s="67">
        <v>8658610</v>
      </c>
      <c r="I94" s="39">
        <v>8350389</v>
      </c>
    </row>
    <row r="95" spans="1:9" s="1" customFormat="1">
      <c r="A95" s="126" t="s">
        <v>73</v>
      </c>
      <c r="B95" s="126"/>
      <c r="C95" s="126"/>
      <c r="D95" s="126"/>
      <c r="E95" s="126"/>
      <c r="F95" s="126"/>
      <c r="G95" s="67">
        <f>SUM(G88:G94)</f>
        <v>28923300</v>
      </c>
      <c r="H95" s="67">
        <f>SUM(H88:H94)</f>
        <v>13129720</v>
      </c>
      <c r="I95" s="67">
        <f>SUM(I88:I94)</f>
        <v>11005858.92</v>
      </c>
    </row>
    <row r="96" spans="1:9" s="1" customFormat="1" ht="41.4">
      <c r="A96" s="57" t="s">
        <v>244</v>
      </c>
      <c r="B96" s="10" t="s">
        <v>12</v>
      </c>
      <c r="C96" s="10" t="s">
        <v>74</v>
      </c>
      <c r="D96" s="10" t="s">
        <v>284</v>
      </c>
      <c r="E96" s="10" t="s">
        <v>75</v>
      </c>
      <c r="F96" s="10" t="s">
        <v>285</v>
      </c>
      <c r="G96" s="67">
        <v>600</v>
      </c>
      <c r="H96" s="67">
        <v>600</v>
      </c>
      <c r="I96" s="39">
        <v>0</v>
      </c>
    </row>
    <row r="97" spans="1:9" s="1" customFormat="1" ht="27.6">
      <c r="A97" s="57" t="s">
        <v>244</v>
      </c>
      <c r="B97" s="10" t="s">
        <v>12</v>
      </c>
      <c r="C97" s="10" t="s">
        <v>74</v>
      </c>
      <c r="D97" s="57" t="s">
        <v>284</v>
      </c>
      <c r="E97" s="10" t="s">
        <v>76</v>
      </c>
      <c r="F97" s="10" t="s">
        <v>286</v>
      </c>
      <c r="G97" s="67">
        <v>11469400</v>
      </c>
      <c r="H97" s="67">
        <v>6972080</v>
      </c>
      <c r="I97" s="39">
        <v>6028794.4100000001</v>
      </c>
    </row>
    <row r="98" spans="1:9" s="1" customFormat="1">
      <c r="A98" s="126" t="s">
        <v>77</v>
      </c>
      <c r="B98" s="126"/>
      <c r="C98" s="126"/>
      <c r="D98" s="126"/>
      <c r="E98" s="126"/>
      <c r="F98" s="126"/>
      <c r="G98" s="67">
        <f>SUM(G96:G97)</f>
        <v>11470000</v>
      </c>
      <c r="H98" s="67">
        <f t="shared" ref="H98:I98" si="1">SUM(H96:H97)</f>
        <v>6972680</v>
      </c>
      <c r="I98" s="67">
        <f t="shared" si="1"/>
        <v>6028794.4100000001</v>
      </c>
    </row>
    <row r="99" spans="1:9" s="1" customFormat="1" ht="15" customHeight="1">
      <c r="A99" s="57" t="s">
        <v>244</v>
      </c>
      <c r="B99" s="10" t="s">
        <v>12</v>
      </c>
      <c r="C99" s="10" t="s">
        <v>78</v>
      </c>
      <c r="D99" s="10" t="s">
        <v>287</v>
      </c>
      <c r="E99" s="10">
        <v>200101</v>
      </c>
      <c r="F99" s="10" t="s">
        <v>43</v>
      </c>
      <c r="G99" s="67">
        <v>76000</v>
      </c>
      <c r="H99" s="67">
        <v>76000</v>
      </c>
      <c r="I99" s="39">
        <v>1073.27</v>
      </c>
    </row>
    <row r="100" spans="1:9" s="1" customFormat="1" ht="30" customHeight="1">
      <c r="A100" s="57" t="s">
        <v>244</v>
      </c>
      <c r="B100" s="10" t="s">
        <v>12</v>
      </c>
      <c r="C100" s="10" t="s">
        <v>78</v>
      </c>
      <c r="D100" s="57" t="s">
        <v>287</v>
      </c>
      <c r="E100" s="10">
        <v>200102</v>
      </c>
      <c r="F100" s="10" t="s">
        <v>258</v>
      </c>
      <c r="G100" s="67">
        <v>10500</v>
      </c>
      <c r="H100" s="67">
        <v>10500</v>
      </c>
      <c r="I100" s="39">
        <v>0</v>
      </c>
    </row>
    <row r="101" spans="1:9" s="1" customFormat="1" ht="30" customHeight="1">
      <c r="A101" s="57" t="s">
        <v>244</v>
      </c>
      <c r="B101" s="10" t="s">
        <v>12</v>
      </c>
      <c r="C101" s="10" t="s">
        <v>78</v>
      </c>
      <c r="D101" s="57" t="s">
        <v>287</v>
      </c>
      <c r="E101" s="10" t="s">
        <v>44</v>
      </c>
      <c r="F101" s="10" t="s">
        <v>259</v>
      </c>
      <c r="G101" s="67">
        <v>100000</v>
      </c>
      <c r="H101" s="67">
        <v>60000</v>
      </c>
      <c r="I101" s="39">
        <v>45570.8</v>
      </c>
    </row>
    <row r="102" spans="1:9" s="1" customFormat="1" ht="15" customHeight="1">
      <c r="A102" s="57" t="s">
        <v>244</v>
      </c>
      <c r="B102" s="10" t="s">
        <v>12</v>
      </c>
      <c r="C102" s="10" t="s">
        <v>78</v>
      </c>
      <c r="D102" s="57" t="s">
        <v>287</v>
      </c>
      <c r="E102" s="10" t="s">
        <v>45</v>
      </c>
      <c r="F102" s="10" t="s">
        <v>260</v>
      </c>
      <c r="G102" s="67">
        <v>15000</v>
      </c>
      <c r="H102" s="67">
        <v>12000</v>
      </c>
      <c r="I102" s="39">
        <v>9884.83</v>
      </c>
    </row>
    <row r="103" spans="1:9" s="1" customFormat="1" ht="15" customHeight="1">
      <c r="A103" s="57" t="s">
        <v>244</v>
      </c>
      <c r="B103" s="10" t="s">
        <v>12</v>
      </c>
      <c r="C103" s="10" t="s">
        <v>78</v>
      </c>
      <c r="D103" s="57" t="s">
        <v>287</v>
      </c>
      <c r="E103" s="10">
        <v>200105</v>
      </c>
      <c r="F103" s="10" t="s">
        <v>261</v>
      </c>
      <c r="G103" s="67">
        <v>30000</v>
      </c>
      <c r="H103" s="67">
        <v>14000</v>
      </c>
      <c r="I103" s="39">
        <v>7554.49</v>
      </c>
    </row>
    <row r="104" spans="1:9" s="1" customFormat="1" ht="15" customHeight="1">
      <c r="A104" s="57" t="s">
        <v>244</v>
      </c>
      <c r="B104" s="10" t="s">
        <v>12</v>
      </c>
      <c r="C104" s="10" t="s">
        <v>78</v>
      </c>
      <c r="D104" s="57" t="s">
        <v>287</v>
      </c>
      <c r="E104" s="10">
        <v>200106</v>
      </c>
      <c r="F104" s="10" t="s">
        <v>47</v>
      </c>
      <c r="G104" s="67">
        <v>1000</v>
      </c>
      <c r="H104" s="67">
        <v>1000</v>
      </c>
      <c r="I104" s="39">
        <v>0</v>
      </c>
    </row>
    <row r="105" spans="1:9" s="1" customFormat="1" ht="30" customHeight="1">
      <c r="A105" s="57" t="s">
        <v>244</v>
      </c>
      <c r="B105" s="10" t="s">
        <v>12</v>
      </c>
      <c r="C105" s="10" t="s">
        <v>78</v>
      </c>
      <c r="D105" s="57" t="s">
        <v>287</v>
      </c>
      <c r="E105" s="10" t="s">
        <v>50</v>
      </c>
      <c r="F105" s="10" t="s">
        <v>262</v>
      </c>
      <c r="G105" s="67">
        <v>15000</v>
      </c>
      <c r="H105" s="67">
        <v>10000</v>
      </c>
      <c r="I105" s="39">
        <v>7428.81</v>
      </c>
    </row>
    <row r="106" spans="1:9" s="1" customFormat="1" ht="45" customHeight="1">
      <c r="A106" s="57" t="s">
        <v>244</v>
      </c>
      <c r="B106" s="10" t="s">
        <v>12</v>
      </c>
      <c r="C106" s="10" t="s">
        <v>78</v>
      </c>
      <c r="D106" s="57" t="s">
        <v>287</v>
      </c>
      <c r="E106" s="10" t="s">
        <v>51</v>
      </c>
      <c r="F106" s="10" t="s">
        <v>263</v>
      </c>
      <c r="G106" s="67">
        <v>386000</v>
      </c>
      <c r="H106" s="67">
        <v>180000</v>
      </c>
      <c r="I106" s="39">
        <v>161718.37</v>
      </c>
    </row>
    <row r="107" spans="1:9" s="1" customFormat="1" ht="45" customHeight="1">
      <c r="A107" s="57" t="s">
        <v>244</v>
      </c>
      <c r="B107" s="10" t="s">
        <v>12</v>
      </c>
      <c r="C107" s="10" t="s">
        <v>78</v>
      </c>
      <c r="D107" s="57" t="s">
        <v>287</v>
      </c>
      <c r="E107" s="10" t="s">
        <v>52</v>
      </c>
      <c r="F107" s="10" t="s">
        <v>264</v>
      </c>
      <c r="G107" s="67">
        <v>13700</v>
      </c>
      <c r="H107" s="67">
        <v>6000</v>
      </c>
      <c r="I107" s="39">
        <v>690.14</v>
      </c>
    </row>
    <row r="108" spans="1:9" s="1" customFormat="1" ht="15" customHeight="1">
      <c r="A108" s="57" t="s">
        <v>244</v>
      </c>
      <c r="B108" s="10" t="s">
        <v>12</v>
      </c>
      <c r="C108" s="10" t="s">
        <v>78</v>
      </c>
      <c r="D108" s="57" t="s">
        <v>287</v>
      </c>
      <c r="E108" s="10" t="s">
        <v>53</v>
      </c>
      <c r="F108" s="10" t="s">
        <v>54</v>
      </c>
      <c r="G108" s="67">
        <v>30800</v>
      </c>
      <c r="H108" s="67">
        <v>30800</v>
      </c>
      <c r="I108" s="39">
        <v>0</v>
      </c>
    </row>
    <row r="109" spans="1:9" s="1" customFormat="1" ht="27.6">
      <c r="A109" s="57" t="s">
        <v>244</v>
      </c>
      <c r="B109" s="10" t="s">
        <v>12</v>
      </c>
      <c r="C109" s="10" t="s">
        <v>78</v>
      </c>
      <c r="D109" s="57" t="s">
        <v>287</v>
      </c>
      <c r="E109" s="10">
        <v>203030</v>
      </c>
      <c r="F109" s="10" t="s">
        <v>274</v>
      </c>
      <c r="G109" s="67">
        <v>0</v>
      </c>
      <c r="H109" s="67">
        <v>0</v>
      </c>
      <c r="I109" s="39">
        <v>0</v>
      </c>
    </row>
    <row r="110" spans="1:9" s="1" customFormat="1">
      <c r="A110" s="127" t="s">
        <v>79</v>
      </c>
      <c r="B110" s="127"/>
      <c r="C110" s="127"/>
      <c r="D110" s="127"/>
      <c r="E110" s="127"/>
      <c r="F110" s="127"/>
      <c r="G110" s="68">
        <f>SUM(G99:G109)</f>
        <v>678000</v>
      </c>
      <c r="H110" s="68">
        <f>SUM(H99:H109)</f>
        <v>400300</v>
      </c>
      <c r="I110" s="68">
        <f>SUM(I99:I109)</f>
        <v>233920.71000000002</v>
      </c>
    </row>
    <row r="111" spans="1:9" s="1" customFormat="1" ht="41.4">
      <c r="A111" s="57" t="s">
        <v>244</v>
      </c>
      <c r="B111" s="10" t="s">
        <v>12</v>
      </c>
      <c r="C111" s="10" t="s">
        <v>80</v>
      </c>
      <c r="D111" s="10" t="s">
        <v>289</v>
      </c>
      <c r="E111" s="10">
        <v>20101</v>
      </c>
      <c r="F111" s="10" t="s">
        <v>43</v>
      </c>
      <c r="G111" s="67">
        <v>32900</v>
      </c>
      <c r="H111" s="67">
        <v>32900</v>
      </c>
      <c r="I111" s="39">
        <v>0</v>
      </c>
    </row>
    <row r="112" spans="1:9" s="1" customFormat="1" ht="41.4">
      <c r="A112" s="57" t="s">
        <v>244</v>
      </c>
      <c r="B112" s="10" t="s">
        <v>12</v>
      </c>
      <c r="C112" s="10" t="s">
        <v>80</v>
      </c>
      <c r="D112" s="57" t="s">
        <v>289</v>
      </c>
      <c r="E112" s="10">
        <v>200102</v>
      </c>
      <c r="F112" s="10" t="s">
        <v>258</v>
      </c>
      <c r="G112" s="67">
        <v>5030</v>
      </c>
      <c r="H112" s="67">
        <v>5030</v>
      </c>
      <c r="I112" s="39">
        <v>0</v>
      </c>
    </row>
    <row r="113" spans="1:9" s="1" customFormat="1" ht="41.4">
      <c r="A113" s="57" t="s">
        <v>244</v>
      </c>
      <c r="B113" s="10" t="s">
        <v>12</v>
      </c>
      <c r="C113" s="10" t="s">
        <v>80</v>
      </c>
      <c r="D113" s="57" t="s">
        <v>289</v>
      </c>
      <c r="E113" s="10" t="s">
        <v>44</v>
      </c>
      <c r="F113" s="10" t="s">
        <v>259</v>
      </c>
      <c r="G113" s="67">
        <v>130000</v>
      </c>
      <c r="H113" s="67">
        <v>100000</v>
      </c>
      <c r="I113" s="39">
        <v>99834.03</v>
      </c>
    </row>
    <row r="114" spans="1:9" s="1" customFormat="1" ht="41.4">
      <c r="A114" s="57" t="s">
        <v>244</v>
      </c>
      <c r="B114" s="10" t="s">
        <v>12</v>
      </c>
      <c r="C114" s="10" t="s">
        <v>80</v>
      </c>
      <c r="D114" s="57" t="s">
        <v>289</v>
      </c>
      <c r="E114" s="10" t="s">
        <v>45</v>
      </c>
      <c r="F114" s="10" t="s">
        <v>260</v>
      </c>
      <c r="G114" s="67">
        <v>40000</v>
      </c>
      <c r="H114" s="67">
        <v>25000</v>
      </c>
      <c r="I114" s="39">
        <v>15895.69</v>
      </c>
    </row>
    <row r="115" spans="1:9" s="1" customFormat="1" ht="41.4">
      <c r="A115" s="57" t="s">
        <v>244</v>
      </c>
      <c r="B115" s="10" t="s">
        <v>12</v>
      </c>
      <c r="C115" s="10" t="s">
        <v>80</v>
      </c>
      <c r="D115" s="57" t="s">
        <v>289</v>
      </c>
      <c r="E115" s="10">
        <v>200105</v>
      </c>
      <c r="F115" s="10" t="s">
        <v>261</v>
      </c>
      <c r="G115" s="67">
        <v>113000</v>
      </c>
      <c r="H115" s="67">
        <v>60000</v>
      </c>
      <c r="I115" s="39">
        <v>24599.07</v>
      </c>
    </row>
    <row r="116" spans="1:9" s="1" customFormat="1" ht="41.4">
      <c r="A116" s="57" t="s">
        <v>244</v>
      </c>
      <c r="B116" s="10" t="s">
        <v>12</v>
      </c>
      <c r="C116" s="10" t="s">
        <v>80</v>
      </c>
      <c r="D116" s="57" t="s">
        <v>289</v>
      </c>
      <c r="E116" s="10" t="s">
        <v>46</v>
      </c>
      <c r="F116" s="10" t="s">
        <v>47</v>
      </c>
      <c r="G116" s="67">
        <v>59200</v>
      </c>
      <c r="H116" s="67">
        <v>29200</v>
      </c>
      <c r="I116" s="39">
        <v>7872.58</v>
      </c>
    </row>
    <row r="117" spans="1:9" s="1" customFormat="1" ht="41.4">
      <c r="A117" s="57" t="s">
        <v>244</v>
      </c>
      <c r="B117" s="10" t="s">
        <v>12</v>
      </c>
      <c r="C117" s="10" t="s">
        <v>80</v>
      </c>
      <c r="D117" s="57" t="s">
        <v>289</v>
      </c>
      <c r="E117" s="10" t="s">
        <v>50</v>
      </c>
      <c r="F117" s="10" t="s">
        <v>262</v>
      </c>
      <c r="G117" s="67">
        <v>30000</v>
      </c>
      <c r="H117" s="67">
        <v>15000</v>
      </c>
      <c r="I117" s="39">
        <v>5855.42</v>
      </c>
    </row>
    <row r="118" spans="1:9" s="1" customFormat="1" ht="45" customHeight="1">
      <c r="A118" s="57" t="s">
        <v>244</v>
      </c>
      <c r="B118" s="10" t="s">
        <v>12</v>
      </c>
      <c r="C118" s="10" t="s">
        <v>80</v>
      </c>
      <c r="D118" s="57" t="s">
        <v>289</v>
      </c>
      <c r="E118" s="10" t="s">
        <v>51</v>
      </c>
      <c r="F118" s="10" t="s">
        <v>263</v>
      </c>
      <c r="G118" s="67">
        <v>66820</v>
      </c>
      <c r="H118" s="67">
        <v>40000</v>
      </c>
      <c r="I118" s="39">
        <v>26907.200000000001</v>
      </c>
    </row>
    <row r="119" spans="1:9" s="1" customFormat="1" ht="45" customHeight="1">
      <c r="A119" s="57" t="s">
        <v>244</v>
      </c>
      <c r="B119" s="10" t="s">
        <v>12</v>
      </c>
      <c r="C119" s="10" t="s">
        <v>80</v>
      </c>
      <c r="D119" s="57" t="s">
        <v>289</v>
      </c>
      <c r="E119" s="10">
        <v>200130</v>
      </c>
      <c r="F119" s="10" t="s">
        <v>264</v>
      </c>
      <c r="G119" s="67">
        <v>92200</v>
      </c>
      <c r="H119" s="67">
        <v>32200</v>
      </c>
      <c r="I119" s="39">
        <v>12495.59</v>
      </c>
    </row>
    <row r="120" spans="1:9" s="1" customFormat="1" ht="41.4">
      <c r="A120" s="57" t="s">
        <v>244</v>
      </c>
      <c r="B120" s="10" t="s">
        <v>12</v>
      </c>
      <c r="C120" s="10" t="s">
        <v>80</v>
      </c>
      <c r="D120" s="57" t="s">
        <v>289</v>
      </c>
      <c r="E120" s="10">
        <v>200200</v>
      </c>
      <c r="F120" s="10" t="s">
        <v>265</v>
      </c>
      <c r="G120" s="67">
        <v>200000</v>
      </c>
      <c r="H120" s="67">
        <v>100000</v>
      </c>
      <c r="I120" s="39">
        <v>19909.61</v>
      </c>
    </row>
    <row r="121" spans="1:9" s="1" customFormat="1" ht="41.4">
      <c r="A121" s="57" t="s">
        <v>244</v>
      </c>
      <c r="B121" s="10" t="s">
        <v>12</v>
      </c>
      <c r="C121" s="10" t="s">
        <v>80</v>
      </c>
      <c r="D121" s="57" t="s">
        <v>289</v>
      </c>
      <c r="E121" s="10">
        <v>200501</v>
      </c>
      <c r="F121" s="57" t="s">
        <v>292</v>
      </c>
      <c r="G121" s="67">
        <v>0</v>
      </c>
      <c r="H121" s="67">
        <v>0</v>
      </c>
      <c r="I121" s="39">
        <v>0</v>
      </c>
    </row>
    <row r="122" spans="1:9" s="1" customFormat="1" ht="41.4">
      <c r="A122" s="57" t="s">
        <v>244</v>
      </c>
      <c r="B122" s="10" t="s">
        <v>12</v>
      </c>
      <c r="C122" s="10" t="s">
        <v>80</v>
      </c>
      <c r="D122" s="57" t="s">
        <v>289</v>
      </c>
      <c r="E122" s="10" t="s">
        <v>53</v>
      </c>
      <c r="F122" s="10" t="s">
        <v>54</v>
      </c>
      <c r="G122" s="67">
        <v>8800</v>
      </c>
      <c r="H122" s="67">
        <v>8800</v>
      </c>
      <c r="I122" s="39">
        <v>0</v>
      </c>
    </row>
    <row r="123" spans="1:9" s="1" customFormat="1" ht="41.4">
      <c r="A123" s="57" t="s">
        <v>244</v>
      </c>
      <c r="B123" s="10" t="s">
        <v>12</v>
      </c>
      <c r="C123" s="10" t="s">
        <v>80</v>
      </c>
      <c r="D123" s="57" t="s">
        <v>289</v>
      </c>
      <c r="E123" s="10">
        <v>200900</v>
      </c>
      <c r="F123" s="27" t="s">
        <v>94</v>
      </c>
      <c r="G123" s="67">
        <v>0</v>
      </c>
      <c r="H123" s="67">
        <v>0</v>
      </c>
      <c r="I123" s="39">
        <v>0</v>
      </c>
    </row>
    <row r="124" spans="1:9" s="1" customFormat="1" ht="41.4">
      <c r="A124" s="57" t="s">
        <v>244</v>
      </c>
      <c r="B124" s="10" t="s">
        <v>12</v>
      </c>
      <c r="C124" s="10" t="s">
        <v>80</v>
      </c>
      <c r="D124" s="57" t="s">
        <v>289</v>
      </c>
      <c r="E124" s="10">
        <v>201300</v>
      </c>
      <c r="F124" s="10" t="s">
        <v>269</v>
      </c>
      <c r="G124" s="67">
        <v>0</v>
      </c>
      <c r="H124" s="67">
        <v>0</v>
      </c>
      <c r="I124" s="39">
        <v>0</v>
      </c>
    </row>
    <row r="125" spans="1:9" s="1" customFormat="1" ht="41.4">
      <c r="A125" s="57" t="s">
        <v>244</v>
      </c>
      <c r="B125" s="10" t="s">
        <v>12</v>
      </c>
      <c r="C125" s="10" t="s">
        <v>80</v>
      </c>
      <c r="D125" s="57" t="s">
        <v>289</v>
      </c>
      <c r="E125" s="10">
        <v>201400</v>
      </c>
      <c r="F125" s="57" t="s">
        <v>270</v>
      </c>
      <c r="G125" s="67">
        <v>0</v>
      </c>
      <c r="H125" s="67">
        <v>0</v>
      </c>
      <c r="I125" s="39">
        <v>0</v>
      </c>
    </row>
    <row r="126" spans="1:9" s="1" customFormat="1" ht="41.4">
      <c r="A126" s="57" t="s">
        <v>244</v>
      </c>
      <c r="B126" s="10" t="s">
        <v>12</v>
      </c>
      <c r="C126" s="10" t="s">
        <v>80</v>
      </c>
      <c r="D126" s="57" t="s">
        <v>289</v>
      </c>
      <c r="E126" s="10">
        <v>203003</v>
      </c>
      <c r="F126" s="57" t="s">
        <v>293</v>
      </c>
      <c r="G126" s="67">
        <v>32000</v>
      </c>
      <c r="H126" s="67">
        <v>17000</v>
      </c>
      <c r="I126" s="39">
        <v>4170.95</v>
      </c>
    </row>
    <row r="127" spans="1:9" s="1" customFormat="1" ht="41.4">
      <c r="A127" s="57" t="s">
        <v>244</v>
      </c>
      <c r="B127" s="10" t="s">
        <v>12</v>
      </c>
      <c r="C127" s="10">
        <v>610500</v>
      </c>
      <c r="D127" s="57" t="s">
        <v>289</v>
      </c>
      <c r="E127" s="10">
        <v>510101</v>
      </c>
      <c r="F127" s="10" t="s">
        <v>280</v>
      </c>
      <c r="G127" s="67">
        <v>2608000</v>
      </c>
      <c r="H127" s="67">
        <v>1463460</v>
      </c>
      <c r="I127" s="39">
        <v>1463460</v>
      </c>
    </row>
    <row r="128" spans="1:9" s="1" customFormat="1" ht="41.4">
      <c r="A128" s="61" t="s">
        <v>244</v>
      </c>
      <c r="B128" s="61" t="s">
        <v>12</v>
      </c>
      <c r="C128" s="61">
        <v>615000</v>
      </c>
      <c r="D128" s="61" t="s">
        <v>290</v>
      </c>
      <c r="E128" s="61">
        <v>200101</v>
      </c>
      <c r="F128" s="61" t="s">
        <v>43</v>
      </c>
      <c r="G128" s="67">
        <v>10000</v>
      </c>
      <c r="H128" s="67">
        <v>10000</v>
      </c>
      <c r="I128" s="39">
        <v>0</v>
      </c>
    </row>
    <row r="129" spans="1:9" s="1" customFormat="1" ht="41.4">
      <c r="A129" s="61" t="s">
        <v>244</v>
      </c>
      <c r="B129" s="61" t="s">
        <v>12</v>
      </c>
      <c r="C129" s="61">
        <v>615000</v>
      </c>
      <c r="D129" s="61" t="s">
        <v>290</v>
      </c>
      <c r="E129" s="61">
        <v>200102</v>
      </c>
      <c r="F129" s="61" t="s">
        <v>258</v>
      </c>
      <c r="G129" s="67">
        <v>5000</v>
      </c>
      <c r="H129" s="67">
        <v>5000</v>
      </c>
      <c r="I129" s="39">
        <v>0</v>
      </c>
    </row>
    <row r="130" spans="1:9" s="1" customFormat="1" ht="41.4">
      <c r="A130" s="61" t="s">
        <v>244</v>
      </c>
      <c r="B130" s="61" t="s">
        <v>12</v>
      </c>
      <c r="C130" s="61">
        <v>615000</v>
      </c>
      <c r="D130" s="61" t="s">
        <v>290</v>
      </c>
      <c r="E130" s="61">
        <v>200108</v>
      </c>
      <c r="F130" s="61" t="s">
        <v>262</v>
      </c>
      <c r="G130" s="67">
        <v>3600</v>
      </c>
      <c r="H130" s="67">
        <v>3600</v>
      </c>
      <c r="I130" s="39">
        <v>0</v>
      </c>
    </row>
    <row r="131" spans="1:9" s="1" customFormat="1" ht="41.4">
      <c r="A131" s="57" t="s">
        <v>244</v>
      </c>
      <c r="B131" s="10" t="s">
        <v>12</v>
      </c>
      <c r="C131" s="10">
        <v>615000</v>
      </c>
      <c r="D131" s="10" t="s">
        <v>290</v>
      </c>
      <c r="E131" s="10">
        <v>200109</v>
      </c>
      <c r="F131" s="57" t="s">
        <v>294</v>
      </c>
      <c r="G131" s="67">
        <v>78000</v>
      </c>
      <c r="H131" s="67">
        <v>40000</v>
      </c>
      <c r="I131" s="39">
        <v>29157.83</v>
      </c>
    </row>
    <row r="132" spans="1:9" s="1" customFormat="1" ht="41.4">
      <c r="A132" s="61" t="s">
        <v>244</v>
      </c>
      <c r="B132" s="61" t="s">
        <v>12</v>
      </c>
      <c r="C132" s="61">
        <v>615000</v>
      </c>
      <c r="D132" s="61" t="s">
        <v>290</v>
      </c>
      <c r="E132" s="61">
        <v>200130</v>
      </c>
      <c r="F132" s="61" t="s">
        <v>264</v>
      </c>
      <c r="G132" s="67">
        <v>0</v>
      </c>
      <c r="H132" s="67">
        <v>0</v>
      </c>
      <c r="I132" s="39">
        <v>0</v>
      </c>
    </row>
    <row r="133" spans="1:9" s="1" customFormat="1" ht="41.4">
      <c r="A133" s="61" t="s">
        <v>244</v>
      </c>
      <c r="B133" s="61" t="s">
        <v>12</v>
      </c>
      <c r="C133" s="61">
        <v>615000</v>
      </c>
      <c r="D133" s="61" t="s">
        <v>290</v>
      </c>
      <c r="E133" s="61">
        <v>200530</v>
      </c>
      <c r="F133" s="61" t="s">
        <v>54</v>
      </c>
      <c r="G133" s="67">
        <v>1000</v>
      </c>
      <c r="H133" s="67">
        <v>1000</v>
      </c>
      <c r="I133" s="39">
        <v>0</v>
      </c>
    </row>
    <row r="134" spans="1:9" s="1" customFormat="1">
      <c r="A134" s="127" t="s">
        <v>81</v>
      </c>
      <c r="B134" s="127"/>
      <c r="C134" s="127"/>
      <c r="D134" s="127"/>
      <c r="E134" s="127"/>
      <c r="F134" s="127"/>
      <c r="G134" s="68">
        <f>SUM(G111:G133)</f>
        <v>3515550</v>
      </c>
      <c r="H134" s="68">
        <f t="shared" ref="H134:I134" si="2">SUM(H111:H133)</f>
        <v>1988190</v>
      </c>
      <c r="I134" s="68">
        <f t="shared" si="2"/>
        <v>1710157.9700000002</v>
      </c>
    </row>
    <row r="135" spans="1:9" s="1" customFormat="1" ht="30" customHeight="1">
      <c r="A135" s="57" t="s">
        <v>244</v>
      </c>
      <c r="B135" s="10" t="s">
        <v>12</v>
      </c>
      <c r="C135" s="10" t="s">
        <v>82</v>
      </c>
      <c r="D135" s="10" t="s">
        <v>295</v>
      </c>
      <c r="E135" s="10">
        <v>100115</v>
      </c>
      <c r="F135" s="10" t="s">
        <v>297</v>
      </c>
      <c r="G135" s="67">
        <v>457000</v>
      </c>
      <c r="H135" s="67">
        <v>254100</v>
      </c>
      <c r="I135" s="39">
        <v>224475</v>
      </c>
    </row>
    <row r="136" spans="1:9" s="1" customFormat="1" ht="30" customHeight="1">
      <c r="A136" s="57" t="s">
        <v>244</v>
      </c>
      <c r="B136" s="10" t="s">
        <v>12</v>
      </c>
      <c r="C136" s="10" t="s">
        <v>82</v>
      </c>
      <c r="D136" s="57" t="s">
        <v>295</v>
      </c>
      <c r="E136" s="10">
        <v>100130</v>
      </c>
      <c r="F136" s="10" t="s">
        <v>254</v>
      </c>
      <c r="G136" s="67">
        <v>105000</v>
      </c>
      <c r="H136" s="67">
        <v>53000</v>
      </c>
      <c r="I136" s="39">
        <v>51840</v>
      </c>
    </row>
    <row r="137" spans="1:9" s="1" customFormat="1" ht="30" customHeight="1">
      <c r="A137" s="57" t="s">
        <v>244</v>
      </c>
      <c r="B137" s="10" t="s">
        <v>12</v>
      </c>
      <c r="C137" s="10" t="s">
        <v>82</v>
      </c>
      <c r="D137" s="57" t="s">
        <v>295</v>
      </c>
      <c r="E137" s="10">
        <v>100307</v>
      </c>
      <c r="F137" s="10" t="s">
        <v>257</v>
      </c>
      <c r="G137" s="67">
        <v>2000</v>
      </c>
      <c r="H137" s="67">
        <v>1200</v>
      </c>
      <c r="I137" s="39">
        <v>516</v>
      </c>
    </row>
    <row r="138" spans="1:9" s="1" customFormat="1" ht="15" customHeight="1">
      <c r="A138" s="57" t="s">
        <v>244</v>
      </c>
      <c r="B138" s="10" t="s">
        <v>12</v>
      </c>
      <c r="C138" s="10" t="s">
        <v>82</v>
      </c>
      <c r="D138" s="57" t="s">
        <v>295</v>
      </c>
      <c r="E138" s="10" t="s">
        <v>42</v>
      </c>
      <c r="F138" s="10" t="s">
        <v>43</v>
      </c>
      <c r="G138" s="67">
        <v>102000</v>
      </c>
      <c r="H138" s="67">
        <v>43000</v>
      </c>
      <c r="I138" s="39">
        <v>6146.08</v>
      </c>
    </row>
    <row r="139" spans="1:9" s="1" customFormat="1" ht="30" customHeight="1">
      <c r="A139" s="57" t="s">
        <v>244</v>
      </c>
      <c r="B139" s="10" t="s">
        <v>12</v>
      </c>
      <c r="C139" s="10" t="s">
        <v>82</v>
      </c>
      <c r="D139" s="57" t="s">
        <v>295</v>
      </c>
      <c r="E139" s="10">
        <v>200102</v>
      </c>
      <c r="F139" s="10" t="s">
        <v>258</v>
      </c>
      <c r="G139" s="67">
        <v>90000</v>
      </c>
      <c r="H139" s="67">
        <v>48000</v>
      </c>
      <c r="I139" s="39">
        <v>9560.52</v>
      </c>
    </row>
    <row r="140" spans="1:9" s="1" customFormat="1" ht="30" customHeight="1">
      <c r="A140" s="57" t="s">
        <v>244</v>
      </c>
      <c r="B140" s="10" t="s">
        <v>12</v>
      </c>
      <c r="C140" s="10" t="s">
        <v>82</v>
      </c>
      <c r="D140" s="57" t="s">
        <v>295</v>
      </c>
      <c r="E140" s="10" t="s">
        <v>44</v>
      </c>
      <c r="F140" s="10" t="s">
        <v>259</v>
      </c>
      <c r="G140" s="67">
        <v>910000</v>
      </c>
      <c r="H140" s="67">
        <v>630000</v>
      </c>
      <c r="I140" s="39">
        <v>414610.12</v>
      </c>
    </row>
    <row r="141" spans="1:9" s="1" customFormat="1" ht="15" customHeight="1">
      <c r="A141" s="57" t="s">
        <v>244</v>
      </c>
      <c r="B141" s="10" t="s">
        <v>12</v>
      </c>
      <c r="C141" s="10" t="s">
        <v>82</v>
      </c>
      <c r="D141" s="57" t="s">
        <v>295</v>
      </c>
      <c r="E141" s="10" t="s">
        <v>45</v>
      </c>
      <c r="F141" s="10" t="s">
        <v>260</v>
      </c>
      <c r="G141" s="67">
        <v>146000</v>
      </c>
      <c r="H141" s="67">
        <v>110000</v>
      </c>
      <c r="I141" s="39">
        <v>68979.009999999995</v>
      </c>
    </row>
    <row r="142" spans="1:9" s="1" customFormat="1" ht="15" customHeight="1">
      <c r="A142" s="57" t="s">
        <v>244</v>
      </c>
      <c r="B142" s="10" t="s">
        <v>12</v>
      </c>
      <c r="C142" s="10" t="s">
        <v>82</v>
      </c>
      <c r="D142" s="57" t="s">
        <v>295</v>
      </c>
      <c r="E142" s="10">
        <v>200105</v>
      </c>
      <c r="F142" s="10" t="s">
        <v>261</v>
      </c>
      <c r="G142" s="67">
        <v>8300</v>
      </c>
      <c r="H142" s="67">
        <v>3000</v>
      </c>
      <c r="I142" s="39">
        <v>2507.0700000000002</v>
      </c>
    </row>
    <row r="143" spans="1:9" s="1" customFormat="1" ht="15" customHeight="1">
      <c r="A143" s="57" t="s">
        <v>244</v>
      </c>
      <c r="B143" s="10" t="s">
        <v>12</v>
      </c>
      <c r="C143" s="10" t="s">
        <v>82</v>
      </c>
      <c r="D143" s="57" t="s">
        <v>295</v>
      </c>
      <c r="E143" s="10">
        <v>200106</v>
      </c>
      <c r="F143" s="10" t="s">
        <v>47</v>
      </c>
      <c r="G143" s="67">
        <v>7000</v>
      </c>
      <c r="H143" s="67">
        <v>0</v>
      </c>
      <c r="I143" s="39">
        <v>0</v>
      </c>
    </row>
    <row r="144" spans="1:9" s="1" customFormat="1" ht="15" customHeight="1">
      <c r="A144" s="57" t="s">
        <v>244</v>
      </c>
      <c r="B144" s="10" t="s">
        <v>12</v>
      </c>
      <c r="C144" s="10" t="s">
        <v>82</v>
      </c>
      <c r="D144" s="57" t="s">
        <v>295</v>
      </c>
      <c r="E144" s="10" t="s">
        <v>48</v>
      </c>
      <c r="F144" s="10" t="s">
        <v>49</v>
      </c>
      <c r="G144" s="67">
        <v>0</v>
      </c>
      <c r="H144" s="67">
        <v>0</v>
      </c>
      <c r="I144" s="39">
        <v>0</v>
      </c>
    </row>
    <row r="145" spans="1:9" s="1" customFormat="1" ht="30" customHeight="1">
      <c r="A145" s="57" t="s">
        <v>244</v>
      </c>
      <c r="B145" s="10" t="s">
        <v>12</v>
      </c>
      <c r="C145" s="10" t="s">
        <v>82</v>
      </c>
      <c r="D145" s="57" t="s">
        <v>295</v>
      </c>
      <c r="E145" s="10" t="s">
        <v>50</v>
      </c>
      <c r="F145" s="10" t="s">
        <v>262</v>
      </c>
      <c r="G145" s="67">
        <v>67000</v>
      </c>
      <c r="H145" s="67">
        <v>35300</v>
      </c>
      <c r="I145" s="39">
        <v>25756.31</v>
      </c>
    </row>
    <row r="146" spans="1:9" s="1" customFormat="1" ht="45" customHeight="1">
      <c r="A146" s="57" t="s">
        <v>244</v>
      </c>
      <c r="B146" s="10" t="s">
        <v>12</v>
      </c>
      <c r="C146" s="10" t="s">
        <v>82</v>
      </c>
      <c r="D146" s="57" t="s">
        <v>295</v>
      </c>
      <c r="E146" s="10" t="s">
        <v>51</v>
      </c>
      <c r="F146" s="10" t="s">
        <v>263</v>
      </c>
      <c r="G146" s="67">
        <v>334000</v>
      </c>
      <c r="H146" s="67">
        <v>174500</v>
      </c>
      <c r="I146" s="39">
        <v>84785.53</v>
      </c>
    </row>
    <row r="147" spans="1:9" s="1" customFormat="1" ht="45" customHeight="1">
      <c r="A147" s="57" t="s">
        <v>244</v>
      </c>
      <c r="B147" s="10" t="s">
        <v>12</v>
      </c>
      <c r="C147" s="10" t="s">
        <v>82</v>
      </c>
      <c r="D147" s="57" t="s">
        <v>295</v>
      </c>
      <c r="E147" s="10" t="s">
        <v>52</v>
      </c>
      <c r="F147" s="10" t="s">
        <v>264</v>
      </c>
      <c r="G147" s="67">
        <v>188700</v>
      </c>
      <c r="H147" s="67">
        <v>102000</v>
      </c>
      <c r="I147" s="39">
        <v>21509.51</v>
      </c>
    </row>
    <row r="148" spans="1:9" s="1" customFormat="1" ht="15" customHeight="1">
      <c r="A148" s="57" t="s">
        <v>244</v>
      </c>
      <c r="B148" s="10" t="s">
        <v>12</v>
      </c>
      <c r="C148" s="10" t="s">
        <v>82</v>
      </c>
      <c r="D148" s="57" t="s">
        <v>295</v>
      </c>
      <c r="E148" s="10" t="s">
        <v>83</v>
      </c>
      <c r="F148" s="10" t="s">
        <v>265</v>
      </c>
      <c r="G148" s="67">
        <v>612000</v>
      </c>
      <c r="H148" s="67">
        <v>85000</v>
      </c>
      <c r="I148" s="39">
        <v>0</v>
      </c>
    </row>
    <row r="149" spans="1:9" s="1" customFormat="1" ht="15" customHeight="1">
      <c r="A149" s="57" t="s">
        <v>244</v>
      </c>
      <c r="B149" s="10" t="s">
        <v>12</v>
      </c>
      <c r="C149" s="10" t="s">
        <v>82</v>
      </c>
      <c r="D149" s="57" t="s">
        <v>295</v>
      </c>
      <c r="E149" s="10">
        <v>200401</v>
      </c>
      <c r="F149" s="10" t="s">
        <v>84</v>
      </c>
      <c r="G149" s="67">
        <v>3500</v>
      </c>
      <c r="H149" s="67">
        <v>1000</v>
      </c>
      <c r="I149" s="39">
        <v>0</v>
      </c>
    </row>
    <row r="150" spans="1:9" s="1" customFormat="1" ht="15" customHeight="1">
      <c r="A150" s="57" t="s">
        <v>244</v>
      </c>
      <c r="B150" s="10" t="s">
        <v>12</v>
      </c>
      <c r="C150" s="10" t="s">
        <v>82</v>
      </c>
      <c r="D150" s="57" t="s">
        <v>295</v>
      </c>
      <c r="E150" s="10">
        <v>200402</v>
      </c>
      <c r="F150" s="10" t="s">
        <v>85</v>
      </c>
      <c r="G150" s="67">
        <v>2500</v>
      </c>
      <c r="H150" s="67">
        <v>0</v>
      </c>
      <c r="I150" s="39">
        <v>0</v>
      </c>
    </row>
    <row r="151" spans="1:9" s="1" customFormat="1" ht="15" customHeight="1">
      <c r="A151" s="57" t="s">
        <v>244</v>
      </c>
      <c r="B151" s="10" t="s">
        <v>12</v>
      </c>
      <c r="C151" s="10" t="s">
        <v>82</v>
      </c>
      <c r="D151" s="57" t="s">
        <v>295</v>
      </c>
      <c r="E151" s="10">
        <v>200530</v>
      </c>
      <c r="F151" s="10" t="s">
        <v>54</v>
      </c>
      <c r="G151" s="67">
        <v>366000</v>
      </c>
      <c r="H151" s="67">
        <v>190000</v>
      </c>
      <c r="I151" s="39">
        <v>1272</v>
      </c>
    </row>
    <row r="152" spans="1:9" s="1" customFormat="1" ht="30" customHeight="1">
      <c r="A152" s="57" t="s">
        <v>244</v>
      </c>
      <c r="B152" s="10" t="s">
        <v>12</v>
      </c>
      <c r="C152" s="10" t="s">
        <v>82</v>
      </c>
      <c r="D152" s="57" t="s">
        <v>295</v>
      </c>
      <c r="E152" s="10" t="s">
        <v>55</v>
      </c>
      <c r="F152" s="10" t="s">
        <v>266</v>
      </c>
      <c r="G152" s="67">
        <v>42000</v>
      </c>
      <c r="H152" s="67">
        <v>22000</v>
      </c>
      <c r="I152" s="39">
        <v>9036</v>
      </c>
    </row>
    <row r="153" spans="1:9" s="1" customFormat="1" ht="30" customHeight="1">
      <c r="A153" s="57" t="s">
        <v>244</v>
      </c>
      <c r="B153" s="10" t="s">
        <v>12</v>
      </c>
      <c r="C153" s="10" t="s">
        <v>82</v>
      </c>
      <c r="D153" s="57" t="s">
        <v>295</v>
      </c>
      <c r="E153" s="10">
        <v>201100</v>
      </c>
      <c r="F153" s="10" t="s">
        <v>298</v>
      </c>
      <c r="G153" s="67">
        <v>18000</v>
      </c>
      <c r="H153" s="67">
        <v>12500</v>
      </c>
      <c r="I153" s="39">
        <v>0</v>
      </c>
    </row>
    <row r="154" spans="1:9" s="1" customFormat="1" ht="15" customHeight="1">
      <c r="A154" s="57" t="s">
        <v>244</v>
      </c>
      <c r="B154" s="10" t="s">
        <v>12</v>
      </c>
      <c r="C154" s="10" t="s">
        <v>82</v>
      </c>
      <c r="D154" s="57" t="s">
        <v>295</v>
      </c>
      <c r="E154" s="10">
        <v>201300</v>
      </c>
      <c r="F154" s="10" t="s">
        <v>269</v>
      </c>
      <c r="G154" s="67">
        <v>140000</v>
      </c>
      <c r="H154" s="67">
        <v>76700</v>
      </c>
      <c r="I154" s="39">
        <v>3972.5</v>
      </c>
    </row>
    <row r="155" spans="1:9" s="1" customFormat="1" ht="30" customHeight="1">
      <c r="A155" s="57" t="s">
        <v>244</v>
      </c>
      <c r="B155" s="10" t="s">
        <v>12</v>
      </c>
      <c r="C155" s="10" t="s">
        <v>82</v>
      </c>
      <c r="D155" s="57" t="s">
        <v>295</v>
      </c>
      <c r="E155" s="10">
        <v>203030</v>
      </c>
      <c r="F155" s="10" t="s">
        <v>274</v>
      </c>
      <c r="G155" s="67">
        <v>5000</v>
      </c>
      <c r="H155" s="67">
        <v>5000</v>
      </c>
      <c r="I155" s="39">
        <v>0</v>
      </c>
    </row>
    <row r="156" spans="1:9" s="1" customFormat="1" ht="30" customHeight="1">
      <c r="A156" s="57" t="s">
        <v>244</v>
      </c>
      <c r="B156" s="10" t="s">
        <v>12</v>
      </c>
      <c r="C156" s="10" t="s">
        <v>82</v>
      </c>
      <c r="D156" s="57" t="s">
        <v>295</v>
      </c>
      <c r="E156" s="10" t="s">
        <v>86</v>
      </c>
      <c r="F156" s="10" t="s">
        <v>299</v>
      </c>
      <c r="G156" s="73">
        <v>6526000</v>
      </c>
      <c r="H156" s="67">
        <v>3695000</v>
      </c>
      <c r="I156" s="69">
        <v>3016106.09</v>
      </c>
    </row>
    <row r="157" spans="1:9" s="1" customFormat="1" ht="30" customHeight="1">
      <c r="A157" s="57" t="s">
        <v>244</v>
      </c>
      <c r="B157" s="10" t="s">
        <v>12</v>
      </c>
      <c r="C157" s="10" t="s">
        <v>82</v>
      </c>
      <c r="D157" s="57" t="s">
        <v>295</v>
      </c>
      <c r="E157" s="10">
        <v>570202</v>
      </c>
      <c r="F157" s="57" t="s">
        <v>300</v>
      </c>
      <c r="G157" s="73">
        <v>116000</v>
      </c>
      <c r="H157" s="67">
        <v>157000</v>
      </c>
      <c r="I157" s="69">
        <v>92759.34</v>
      </c>
    </row>
    <row r="158" spans="1:9" s="1" customFormat="1" ht="27.6">
      <c r="A158" s="57" t="s">
        <v>244</v>
      </c>
      <c r="B158" s="10" t="s">
        <v>12</v>
      </c>
      <c r="C158" s="57">
        <v>655000</v>
      </c>
      <c r="D158" s="57" t="s">
        <v>296</v>
      </c>
      <c r="E158" s="10">
        <v>591100</v>
      </c>
      <c r="F158" s="57" t="s">
        <v>301</v>
      </c>
      <c r="G158" s="73">
        <v>200000</v>
      </c>
      <c r="H158" s="67">
        <v>0</v>
      </c>
      <c r="I158" s="69">
        <v>0</v>
      </c>
    </row>
    <row r="159" spans="1:9" s="1" customFormat="1" ht="27.6">
      <c r="A159" s="57" t="s">
        <v>244</v>
      </c>
      <c r="B159" s="10" t="s">
        <v>12</v>
      </c>
      <c r="C159" s="10">
        <v>655000</v>
      </c>
      <c r="D159" s="10" t="s">
        <v>296</v>
      </c>
      <c r="E159" s="10" t="s">
        <v>87</v>
      </c>
      <c r="F159" s="10" t="s">
        <v>302</v>
      </c>
      <c r="G159" s="73">
        <v>16614000</v>
      </c>
      <c r="H159" s="67">
        <v>12679000</v>
      </c>
      <c r="I159" s="69">
        <v>12378394.960000001</v>
      </c>
    </row>
    <row r="160" spans="1:9" s="1" customFormat="1">
      <c r="A160" s="127" t="s">
        <v>88</v>
      </c>
      <c r="B160" s="127"/>
      <c r="C160" s="127"/>
      <c r="D160" s="127"/>
      <c r="E160" s="127"/>
      <c r="F160" s="127"/>
      <c r="G160" s="70">
        <f>SUM(G135:G159)</f>
        <v>27062000</v>
      </c>
      <c r="H160" s="70">
        <f>SUM(H135:H159)</f>
        <v>18377300</v>
      </c>
      <c r="I160" s="70">
        <f>SUM(I135:I159)</f>
        <v>16412226.040000001</v>
      </c>
    </row>
    <row r="161" spans="1:9" s="1" customFormat="1" ht="55.2">
      <c r="A161" s="57" t="s">
        <v>244</v>
      </c>
      <c r="B161" s="10" t="s">
        <v>12</v>
      </c>
      <c r="C161" s="10" t="s">
        <v>89</v>
      </c>
      <c r="D161" s="10" t="s">
        <v>90</v>
      </c>
      <c r="E161" s="10">
        <v>510146</v>
      </c>
      <c r="F161" s="10" t="s">
        <v>303</v>
      </c>
      <c r="G161" s="67">
        <v>0</v>
      </c>
      <c r="H161" s="67">
        <v>0</v>
      </c>
      <c r="I161" s="39"/>
    </row>
    <row r="162" spans="1:9" s="1" customFormat="1">
      <c r="A162" s="126" t="s">
        <v>91</v>
      </c>
      <c r="B162" s="126"/>
      <c r="C162" s="126"/>
      <c r="D162" s="126"/>
      <c r="E162" s="126"/>
      <c r="F162" s="126"/>
      <c r="G162" s="67">
        <f>SUM(G161:G161)</f>
        <v>0</v>
      </c>
      <c r="H162" s="67">
        <f>SUM(H161:H161)</f>
        <v>0</v>
      </c>
      <c r="I162" s="67">
        <f>SUM(I161:I161)</f>
        <v>0</v>
      </c>
    </row>
    <row r="163" spans="1:9" s="1" customFormat="1" ht="45" customHeight="1">
      <c r="A163" s="57" t="s">
        <v>244</v>
      </c>
      <c r="B163" s="10" t="s">
        <v>12</v>
      </c>
      <c r="C163" s="10" t="s">
        <v>92</v>
      </c>
      <c r="D163" s="10" t="s">
        <v>304</v>
      </c>
      <c r="E163" s="10" t="s">
        <v>34</v>
      </c>
      <c r="F163" s="10" t="s">
        <v>250</v>
      </c>
      <c r="G163" s="111">
        <v>3405000</v>
      </c>
      <c r="H163" s="67">
        <v>1701000</v>
      </c>
      <c r="I163" s="39">
        <v>1546610</v>
      </c>
    </row>
    <row r="164" spans="1:9" s="1" customFormat="1" ht="45" customHeight="1">
      <c r="A164" s="57" t="s">
        <v>244</v>
      </c>
      <c r="B164" s="10" t="s">
        <v>12</v>
      </c>
      <c r="C164" s="10" t="s">
        <v>92</v>
      </c>
      <c r="D164" s="57" t="s">
        <v>304</v>
      </c>
      <c r="E164" s="10">
        <v>100105</v>
      </c>
      <c r="F164" s="10" t="s">
        <v>309</v>
      </c>
      <c r="G164" s="112">
        <v>156000</v>
      </c>
      <c r="H164" s="67">
        <v>78000</v>
      </c>
      <c r="I164" s="39">
        <v>66357</v>
      </c>
    </row>
    <row r="165" spans="1:9" s="1" customFormat="1" ht="45" customHeight="1">
      <c r="A165" s="57" t="s">
        <v>244</v>
      </c>
      <c r="B165" s="10" t="s">
        <v>12</v>
      </c>
      <c r="C165" s="10" t="s">
        <v>92</v>
      </c>
      <c r="D165" s="57" t="s">
        <v>304</v>
      </c>
      <c r="E165" s="10">
        <v>100113</v>
      </c>
      <c r="F165" s="10" t="s">
        <v>310</v>
      </c>
      <c r="G165" s="67">
        <v>6000</v>
      </c>
      <c r="H165" s="67">
        <v>2000</v>
      </c>
      <c r="I165" s="39">
        <v>288</v>
      </c>
    </row>
    <row r="166" spans="1:9" s="1" customFormat="1" ht="45" customHeight="1">
      <c r="A166" s="57" t="s">
        <v>244</v>
      </c>
      <c r="B166" s="10" t="s">
        <v>12</v>
      </c>
      <c r="C166" s="10" t="s">
        <v>92</v>
      </c>
      <c r="D166" s="57" t="s">
        <v>304</v>
      </c>
      <c r="E166" s="10">
        <v>100117</v>
      </c>
      <c r="F166" s="10" t="s">
        <v>253</v>
      </c>
      <c r="G166" s="67">
        <v>181000</v>
      </c>
      <c r="H166" s="67">
        <v>90000</v>
      </c>
      <c r="I166" s="39">
        <v>76886</v>
      </c>
    </row>
    <row r="167" spans="1:9" s="1" customFormat="1" ht="45" customHeight="1">
      <c r="A167" s="57" t="s">
        <v>244</v>
      </c>
      <c r="B167" s="10" t="s">
        <v>12</v>
      </c>
      <c r="C167" s="10" t="s">
        <v>92</v>
      </c>
      <c r="D167" s="57" t="s">
        <v>304</v>
      </c>
      <c r="E167" s="10">
        <v>100206</v>
      </c>
      <c r="F167" s="10" t="s">
        <v>311</v>
      </c>
      <c r="G167" s="67">
        <v>35000</v>
      </c>
      <c r="H167" s="67">
        <v>35000</v>
      </c>
      <c r="I167" s="39">
        <v>31200</v>
      </c>
    </row>
    <row r="168" spans="1:9" s="1" customFormat="1" ht="45" customHeight="1">
      <c r="A168" s="57" t="s">
        <v>244</v>
      </c>
      <c r="B168" s="10" t="s">
        <v>12</v>
      </c>
      <c r="C168" s="10" t="s">
        <v>92</v>
      </c>
      <c r="D168" s="57" t="s">
        <v>304</v>
      </c>
      <c r="E168" s="10" t="s">
        <v>41</v>
      </c>
      <c r="F168" s="10" t="s">
        <v>257</v>
      </c>
      <c r="G168" s="67">
        <v>84000</v>
      </c>
      <c r="H168" s="67">
        <v>42000</v>
      </c>
      <c r="I168" s="39">
        <v>38517</v>
      </c>
    </row>
    <row r="169" spans="1:9" s="1" customFormat="1" ht="45" customHeight="1">
      <c r="A169" s="57" t="s">
        <v>244</v>
      </c>
      <c r="B169" s="10" t="s">
        <v>12</v>
      </c>
      <c r="C169" s="10" t="s">
        <v>92</v>
      </c>
      <c r="D169" s="57" t="s">
        <v>304</v>
      </c>
      <c r="E169" s="10" t="s">
        <v>42</v>
      </c>
      <c r="F169" s="10" t="s">
        <v>43</v>
      </c>
      <c r="G169" s="67">
        <v>8000</v>
      </c>
      <c r="H169" s="67">
        <v>4000</v>
      </c>
      <c r="I169" s="39">
        <v>1716.32</v>
      </c>
    </row>
    <row r="170" spans="1:9" s="1" customFormat="1" ht="45" customHeight="1">
      <c r="A170" s="57" t="s">
        <v>244</v>
      </c>
      <c r="B170" s="10" t="s">
        <v>12</v>
      </c>
      <c r="C170" s="10" t="s">
        <v>92</v>
      </c>
      <c r="D170" s="57" t="s">
        <v>304</v>
      </c>
      <c r="E170" s="10" t="s">
        <v>93</v>
      </c>
      <c r="F170" s="10" t="s">
        <v>258</v>
      </c>
      <c r="G170" s="67">
        <v>8000</v>
      </c>
      <c r="H170" s="67">
        <v>4000</v>
      </c>
      <c r="I170" s="39">
        <v>894.19</v>
      </c>
    </row>
    <row r="171" spans="1:9" s="1" customFormat="1" ht="45" customHeight="1">
      <c r="A171" s="57" t="s">
        <v>244</v>
      </c>
      <c r="B171" s="10" t="s">
        <v>12</v>
      </c>
      <c r="C171" s="10" t="s">
        <v>92</v>
      </c>
      <c r="D171" s="57" t="s">
        <v>304</v>
      </c>
      <c r="E171" s="10" t="s">
        <v>44</v>
      </c>
      <c r="F171" s="10" t="s">
        <v>259</v>
      </c>
      <c r="G171" s="67">
        <v>60000</v>
      </c>
      <c r="H171" s="67">
        <v>16000</v>
      </c>
      <c r="I171" s="39">
        <v>3975.74</v>
      </c>
    </row>
    <row r="172" spans="1:9" s="1" customFormat="1" ht="45" customHeight="1">
      <c r="A172" s="57" t="s">
        <v>244</v>
      </c>
      <c r="B172" s="10" t="s">
        <v>12</v>
      </c>
      <c r="C172" s="10" t="s">
        <v>92</v>
      </c>
      <c r="D172" s="57" t="s">
        <v>304</v>
      </c>
      <c r="E172" s="10" t="s">
        <v>45</v>
      </c>
      <c r="F172" s="10" t="s">
        <v>260</v>
      </c>
      <c r="G172" s="67">
        <v>20000</v>
      </c>
      <c r="H172" s="67">
        <v>10000</v>
      </c>
      <c r="I172" s="39">
        <v>8194</v>
      </c>
    </row>
    <row r="173" spans="1:9" s="1" customFormat="1" ht="45" customHeight="1">
      <c r="A173" s="57" t="s">
        <v>244</v>
      </c>
      <c r="B173" s="10" t="s">
        <v>12</v>
      </c>
      <c r="C173" s="10" t="s">
        <v>92</v>
      </c>
      <c r="D173" s="57" t="s">
        <v>304</v>
      </c>
      <c r="E173" s="10">
        <v>200105</v>
      </c>
      <c r="F173" s="10" t="s">
        <v>261</v>
      </c>
      <c r="G173" s="67">
        <v>5000</v>
      </c>
      <c r="H173" s="67">
        <v>5000</v>
      </c>
      <c r="I173" s="39">
        <v>0</v>
      </c>
    </row>
    <row r="174" spans="1:9" s="1" customFormat="1" ht="45" customHeight="1">
      <c r="A174" s="57" t="s">
        <v>244</v>
      </c>
      <c r="B174" s="10" t="s">
        <v>12</v>
      </c>
      <c r="C174" s="10" t="s">
        <v>92</v>
      </c>
      <c r="D174" s="57" t="s">
        <v>304</v>
      </c>
      <c r="E174" s="10">
        <v>200106</v>
      </c>
      <c r="F174" s="10" t="s">
        <v>47</v>
      </c>
      <c r="G174" s="67">
        <v>3000</v>
      </c>
      <c r="H174" s="67">
        <v>2000</v>
      </c>
      <c r="I174" s="39">
        <v>0</v>
      </c>
    </row>
    <row r="175" spans="1:9" s="1" customFormat="1" ht="45" customHeight="1">
      <c r="A175" s="57" t="s">
        <v>244</v>
      </c>
      <c r="B175" s="10" t="s">
        <v>12</v>
      </c>
      <c r="C175" s="10" t="s">
        <v>92</v>
      </c>
      <c r="D175" s="57" t="s">
        <v>304</v>
      </c>
      <c r="E175" s="10" t="s">
        <v>50</v>
      </c>
      <c r="F175" s="10" t="s">
        <v>262</v>
      </c>
      <c r="G175" s="67">
        <v>8000</v>
      </c>
      <c r="H175" s="67">
        <v>4000</v>
      </c>
      <c r="I175" s="39">
        <v>2144.54</v>
      </c>
    </row>
    <row r="176" spans="1:9" s="1" customFormat="1" ht="45" customHeight="1">
      <c r="A176" s="57" t="s">
        <v>244</v>
      </c>
      <c r="B176" s="10" t="s">
        <v>12</v>
      </c>
      <c r="C176" s="10" t="s">
        <v>92</v>
      </c>
      <c r="D176" s="57" t="s">
        <v>304</v>
      </c>
      <c r="E176" s="10" t="s">
        <v>51</v>
      </c>
      <c r="F176" s="10" t="s">
        <v>263</v>
      </c>
      <c r="G176" s="67">
        <v>268000</v>
      </c>
      <c r="H176" s="67">
        <v>58000</v>
      </c>
      <c r="I176" s="39">
        <v>2945.36</v>
      </c>
    </row>
    <row r="177" spans="1:9" s="1" customFormat="1" ht="45" customHeight="1">
      <c r="A177" s="57" t="s">
        <v>244</v>
      </c>
      <c r="B177" s="10" t="s">
        <v>12</v>
      </c>
      <c r="C177" s="10" t="s">
        <v>92</v>
      </c>
      <c r="D177" s="57" t="s">
        <v>304</v>
      </c>
      <c r="E177" s="10" t="s">
        <v>52</v>
      </c>
      <c r="F177" s="10" t="s">
        <v>264</v>
      </c>
      <c r="G177" s="67">
        <v>556000</v>
      </c>
      <c r="H177" s="67">
        <v>456000</v>
      </c>
      <c r="I177" s="39">
        <v>136734.21</v>
      </c>
    </row>
    <row r="178" spans="1:9" s="1" customFormat="1" ht="45" customHeight="1">
      <c r="A178" s="57" t="s">
        <v>244</v>
      </c>
      <c r="B178" s="10" t="s">
        <v>12</v>
      </c>
      <c r="C178" s="10" t="s">
        <v>92</v>
      </c>
      <c r="D178" s="57" t="s">
        <v>304</v>
      </c>
      <c r="E178" s="10">
        <v>200530</v>
      </c>
      <c r="F178" s="10" t="s">
        <v>54</v>
      </c>
      <c r="G178" s="67">
        <v>3000</v>
      </c>
      <c r="H178" s="67">
        <v>3000</v>
      </c>
      <c r="I178" s="39">
        <v>0</v>
      </c>
    </row>
    <row r="179" spans="1:9" s="1" customFormat="1" ht="45" customHeight="1">
      <c r="A179" s="57" t="s">
        <v>244</v>
      </c>
      <c r="B179" s="10" t="s">
        <v>12</v>
      </c>
      <c r="C179" s="10" t="s">
        <v>92</v>
      </c>
      <c r="D179" s="57" t="s">
        <v>304</v>
      </c>
      <c r="E179" s="10">
        <v>200601</v>
      </c>
      <c r="F179" s="10" t="s">
        <v>266</v>
      </c>
      <c r="G179" s="67">
        <v>3000</v>
      </c>
      <c r="H179" s="67">
        <v>2000</v>
      </c>
      <c r="I179" s="39">
        <v>416</v>
      </c>
    </row>
    <row r="180" spans="1:9" s="1" customFormat="1" ht="45" customHeight="1">
      <c r="A180" s="57" t="s">
        <v>244</v>
      </c>
      <c r="B180" s="10" t="s">
        <v>12</v>
      </c>
      <c r="C180" s="10" t="s">
        <v>92</v>
      </c>
      <c r="D180" s="57" t="s">
        <v>304</v>
      </c>
      <c r="E180" s="10">
        <v>200900</v>
      </c>
      <c r="F180" s="10" t="s">
        <v>94</v>
      </c>
      <c r="G180" s="67">
        <v>2000</v>
      </c>
      <c r="H180" s="67">
        <v>0</v>
      </c>
      <c r="I180" s="39">
        <v>0</v>
      </c>
    </row>
    <row r="181" spans="1:9" s="1" customFormat="1" ht="45" customHeight="1">
      <c r="A181" s="57" t="s">
        <v>244</v>
      </c>
      <c r="B181" s="10" t="s">
        <v>12</v>
      </c>
      <c r="C181" s="10" t="s">
        <v>92</v>
      </c>
      <c r="D181" s="57" t="s">
        <v>304</v>
      </c>
      <c r="E181" s="10" t="s">
        <v>95</v>
      </c>
      <c r="F181" s="10" t="s">
        <v>298</v>
      </c>
      <c r="G181" s="67">
        <v>123000</v>
      </c>
      <c r="H181" s="67">
        <v>53000</v>
      </c>
      <c r="I181" s="39">
        <v>15154.29</v>
      </c>
    </row>
    <row r="182" spans="1:9" s="1" customFormat="1" ht="45" customHeight="1">
      <c r="A182" s="91" t="s">
        <v>244</v>
      </c>
      <c r="B182" s="91" t="s">
        <v>12</v>
      </c>
      <c r="C182" s="91" t="s">
        <v>92</v>
      </c>
      <c r="D182" s="91" t="s">
        <v>304</v>
      </c>
      <c r="E182" s="91">
        <v>201300</v>
      </c>
      <c r="F182" s="91" t="s">
        <v>269</v>
      </c>
      <c r="G182" s="67">
        <v>10000</v>
      </c>
      <c r="H182" s="67">
        <v>10000</v>
      </c>
      <c r="I182" s="39">
        <v>0</v>
      </c>
    </row>
    <row r="183" spans="1:9" s="1" customFormat="1" ht="45" customHeight="1">
      <c r="A183" s="57" t="s">
        <v>244</v>
      </c>
      <c r="B183" s="10" t="s">
        <v>12</v>
      </c>
      <c r="C183" s="10" t="s">
        <v>92</v>
      </c>
      <c r="D183" s="57" t="s">
        <v>304</v>
      </c>
      <c r="E183" s="10" t="s">
        <v>96</v>
      </c>
      <c r="F183" s="10" t="s">
        <v>270</v>
      </c>
      <c r="G183" s="67">
        <v>14000</v>
      </c>
      <c r="H183" s="67">
        <v>7000</v>
      </c>
      <c r="I183" s="39">
        <v>4097</v>
      </c>
    </row>
    <row r="184" spans="1:9" s="1" customFormat="1" ht="45" customHeight="1">
      <c r="A184" s="57" t="s">
        <v>244</v>
      </c>
      <c r="B184" s="10" t="s">
        <v>12</v>
      </c>
      <c r="C184" s="10" t="s">
        <v>92</v>
      </c>
      <c r="D184" s="57" t="s">
        <v>304</v>
      </c>
      <c r="E184" s="10">
        <v>203003</v>
      </c>
      <c r="F184" s="10" t="s">
        <v>293</v>
      </c>
      <c r="G184" s="67">
        <v>2000</v>
      </c>
      <c r="H184" s="67">
        <v>0</v>
      </c>
      <c r="I184" s="39">
        <v>0</v>
      </c>
    </row>
    <row r="185" spans="1:9" s="1" customFormat="1" ht="45" customHeight="1">
      <c r="A185" s="57" t="s">
        <v>244</v>
      </c>
      <c r="B185" s="10" t="s">
        <v>12</v>
      </c>
      <c r="C185" s="10" t="s">
        <v>92</v>
      </c>
      <c r="D185" s="57" t="s">
        <v>304</v>
      </c>
      <c r="E185" s="10" t="s">
        <v>97</v>
      </c>
      <c r="F185" s="10" t="s">
        <v>59</v>
      </c>
      <c r="G185" s="67">
        <v>36000</v>
      </c>
      <c r="H185" s="67">
        <v>18000</v>
      </c>
      <c r="I185" s="39">
        <v>15984</v>
      </c>
    </row>
    <row r="186" spans="1:9" s="1" customFormat="1" ht="30" customHeight="1">
      <c r="A186" s="57" t="s">
        <v>244</v>
      </c>
      <c r="B186" s="10" t="s">
        <v>12</v>
      </c>
      <c r="C186" s="10" t="s">
        <v>98</v>
      </c>
      <c r="D186" s="10" t="s">
        <v>99</v>
      </c>
      <c r="E186" s="10" t="s">
        <v>68</v>
      </c>
      <c r="F186" s="10" t="s">
        <v>280</v>
      </c>
      <c r="G186" s="67">
        <v>11925000</v>
      </c>
      <c r="H186" s="67">
        <v>6111000</v>
      </c>
      <c r="I186" s="39">
        <v>5222000</v>
      </c>
    </row>
    <row r="187" spans="1:9" s="1" customFormat="1" ht="27.6">
      <c r="A187" s="57" t="s">
        <v>244</v>
      </c>
      <c r="B187" s="10" t="s">
        <v>12</v>
      </c>
      <c r="C187" s="10" t="s">
        <v>100</v>
      </c>
      <c r="D187" s="10" t="s">
        <v>305</v>
      </c>
      <c r="E187" s="10" t="s">
        <v>68</v>
      </c>
      <c r="F187" s="57" t="s">
        <v>280</v>
      </c>
      <c r="G187" s="67">
        <v>29294200</v>
      </c>
      <c r="H187" s="67">
        <v>14834200</v>
      </c>
      <c r="I187" s="39">
        <v>14724700</v>
      </c>
    </row>
    <row r="188" spans="1:9" s="1" customFormat="1" ht="27.6">
      <c r="A188" s="57" t="s">
        <v>244</v>
      </c>
      <c r="B188" s="10" t="s">
        <v>12</v>
      </c>
      <c r="C188" s="10" t="s">
        <v>101</v>
      </c>
      <c r="D188" s="10" t="s">
        <v>306</v>
      </c>
      <c r="E188" s="10" t="s">
        <v>68</v>
      </c>
      <c r="F188" s="57" t="s">
        <v>280</v>
      </c>
      <c r="G188" s="67">
        <v>1504000</v>
      </c>
      <c r="H188" s="67">
        <v>556200</v>
      </c>
      <c r="I188" s="39">
        <v>556200</v>
      </c>
    </row>
    <row r="189" spans="1:9" s="1" customFormat="1" ht="55.2">
      <c r="A189" s="57" t="s">
        <v>244</v>
      </c>
      <c r="B189" s="10" t="s">
        <v>12</v>
      </c>
      <c r="C189" s="10" t="s">
        <v>102</v>
      </c>
      <c r="D189" s="10" t="s">
        <v>307</v>
      </c>
      <c r="E189" s="10" t="s">
        <v>68</v>
      </c>
      <c r="F189" s="57" t="s">
        <v>280</v>
      </c>
      <c r="G189" s="67">
        <v>983000</v>
      </c>
      <c r="H189" s="67">
        <v>520800</v>
      </c>
      <c r="I189" s="39">
        <v>461800</v>
      </c>
    </row>
    <row r="190" spans="1:9" s="1" customFormat="1" ht="30" customHeight="1">
      <c r="A190" s="57" t="s">
        <v>244</v>
      </c>
      <c r="B190" s="10" t="s">
        <v>12</v>
      </c>
      <c r="C190" s="10" t="s">
        <v>103</v>
      </c>
      <c r="D190" s="10" t="s">
        <v>104</v>
      </c>
      <c r="E190" s="10" t="s">
        <v>68</v>
      </c>
      <c r="F190" s="57" t="s">
        <v>280</v>
      </c>
      <c r="G190" s="67">
        <v>704500</v>
      </c>
      <c r="H190" s="67">
        <v>353900</v>
      </c>
      <c r="I190" s="39">
        <v>353900</v>
      </c>
    </row>
    <row r="191" spans="1:9" s="1" customFormat="1" ht="15" customHeight="1">
      <c r="A191" s="57" t="s">
        <v>244</v>
      </c>
      <c r="B191" s="10" t="s">
        <v>12</v>
      </c>
      <c r="C191" s="10">
        <v>670502</v>
      </c>
      <c r="D191" s="10" t="s">
        <v>105</v>
      </c>
      <c r="E191" s="10">
        <v>590800</v>
      </c>
      <c r="F191" s="27" t="s">
        <v>62</v>
      </c>
      <c r="G191" s="67">
        <v>750000</v>
      </c>
      <c r="H191" s="67">
        <v>50000</v>
      </c>
      <c r="I191" s="39">
        <v>0</v>
      </c>
    </row>
    <row r="192" spans="1:9" s="1" customFormat="1" ht="27.6">
      <c r="A192" s="57" t="s">
        <v>244</v>
      </c>
      <c r="B192" s="10" t="s">
        <v>12</v>
      </c>
      <c r="C192" s="10" t="s">
        <v>106</v>
      </c>
      <c r="D192" s="10" t="s">
        <v>107</v>
      </c>
      <c r="E192" s="10">
        <v>591500</v>
      </c>
      <c r="F192" s="10" t="s">
        <v>312</v>
      </c>
      <c r="G192" s="67">
        <v>4200000</v>
      </c>
      <c r="H192" s="67">
        <v>2000000</v>
      </c>
      <c r="I192" s="39">
        <v>1846225</v>
      </c>
    </row>
    <row r="193" spans="1:9" s="1" customFormat="1" ht="27.6">
      <c r="A193" s="57" t="s">
        <v>244</v>
      </c>
      <c r="B193" s="10" t="s">
        <v>12</v>
      </c>
      <c r="C193" s="10">
        <v>675000</v>
      </c>
      <c r="D193" s="10" t="s">
        <v>308</v>
      </c>
      <c r="E193" s="10">
        <v>591100</v>
      </c>
      <c r="F193" s="10" t="s">
        <v>301</v>
      </c>
      <c r="G193" s="67">
        <v>0</v>
      </c>
      <c r="H193" s="67">
        <v>0</v>
      </c>
      <c r="I193" s="39">
        <v>0</v>
      </c>
    </row>
    <row r="194" spans="1:9" s="1" customFormat="1">
      <c r="A194" s="127" t="s">
        <v>108</v>
      </c>
      <c r="B194" s="127"/>
      <c r="C194" s="127"/>
      <c r="D194" s="127"/>
      <c r="E194" s="127"/>
      <c r="F194" s="127"/>
      <c r="G194" s="68">
        <f>SUM(G163:G193)</f>
        <v>54356700</v>
      </c>
      <c r="H194" s="68">
        <f>SUM(H163:H193)</f>
        <v>27026100</v>
      </c>
      <c r="I194" s="68">
        <f>SUM(I163:I193)</f>
        <v>25116938.649999999</v>
      </c>
    </row>
    <row r="195" spans="1:9" s="1" customFormat="1" ht="30" customHeight="1">
      <c r="A195" s="57" t="s">
        <v>244</v>
      </c>
      <c r="B195" s="10" t="s">
        <v>12</v>
      </c>
      <c r="C195" s="10">
        <v>680400</v>
      </c>
      <c r="D195" s="33" t="s">
        <v>316</v>
      </c>
      <c r="E195" s="10">
        <v>100101</v>
      </c>
      <c r="F195" s="10" t="s">
        <v>250</v>
      </c>
      <c r="G195" s="39">
        <v>1284000</v>
      </c>
      <c r="H195" s="39">
        <v>646000</v>
      </c>
      <c r="I195" s="39">
        <v>633407</v>
      </c>
    </row>
    <row r="196" spans="1:9" s="1" customFormat="1" ht="30" customHeight="1">
      <c r="A196" s="57" t="s">
        <v>244</v>
      </c>
      <c r="B196" s="10" t="s">
        <v>12</v>
      </c>
      <c r="C196" s="10">
        <v>680400</v>
      </c>
      <c r="D196" s="33" t="s">
        <v>316</v>
      </c>
      <c r="E196" s="10">
        <v>100105</v>
      </c>
      <c r="F196" s="10" t="s">
        <v>309</v>
      </c>
      <c r="G196" s="39">
        <v>109000</v>
      </c>
      <c r="H196" s="39">
        <v>58000</v>
      </c>
      <c r="I196" s="39">
        <v>53185</v>
      </c>
    </row>
    <row r="197" spans="1:9" s="1" customFormat="1" ht="30" customHeight="1">
      <c r="A197" s="57" t="s">
        <v>244</v>
      </c>
      <c r="B197" s="10" t="s">
        <v>12</v>
      </c>
      <c r="C197" s="10">
        <v>680400</v>
      </c>
      <c r="D197" s="33" t="s">
        <v>316</v>
      </c>
      <c r="E197" s="10">
        <v>100106</v>
      </c>
      <c r="F197" s="10" t="s">
        <v>109</v>
      </c>
      <c r="G197" s="39">
        <v>49000</v>
      </c>
      <c r="H197" s="39">
        <v>25000</v>
      </c>
      <c r="I197" s="39">
        <v>21893</v>
      </c>
    </row>
    <row r="198" spans="1:9" s="1" customFormat="1" ht="30" customHeight="1">
      <c r="A198" s="57" t="s">
        <v>244</v>
      </c>
      <c r="B198" s="10" t="s">
        <v>12</v>
      </c>
      <c r="C198" s="10">
        <v>680400</v>
      </c>
      <c r="D198" s="33" t="s">
        <v>316</v>
      </c>
      <c r="E198" s="10">
        <v>100117</v>
      </c>
      <c r="F198" s="10" t="s">
        <v>317</v>
      </c>
      <c r="G198" s="39">
        <v>76000</v>
      </c>
      <c r="H198" s="39">
        <v>39000</v>
      </c>
      <c r="I198" s="39">
        <v>36125</v>
      </c>
    </row>
    <row r="199" spans="1:9" s="1" customFormat="1" ht="30" customHeight="1">
      <c r="A199" s="57" t="s">
        <v>244</v>
      </c>
      <c r="B199" s="10" t="s">
        <v>12</v>
      </c>
      <c r="C199" s="10">
        <v>680400</v>
      </c>
      <c r="D199" s="33" t="s">
        <v>316</v>
      </c>
      <c r="E199" s="10">
        <v>100206</v>
      </c>
      <c r="F199" s="10" t="s">
        <v>311</v>
      </c>
      <c r="G199" s="39">
        <v>18000</v>
      </c>
      <c r="H199" s="39">
        <v>18000</v>
      </c>
      <c r="I199" s="39">
        <v>15200</v>
      </c>
    </row>
    <row r="200" spans="1:9" s="1" customFormat="1" ht="30" customHeight="1">
      <c r="A200" s="57" t="s">
        <v>244</v>
      </c>
      <c r="B200" s="10" t="s">
        <v>12</v>
      </c>
      <c r="C200" s="10">
        <v>680400</v>
      </c>
      <c r="D200" s="33" t="s">
        <v>316</v>
      </c>
      <c r="E200" s="10">
        <v>100307</v>
      </c>
      <c r="F200" s="10" t="s">
        <v>257</v>
      </c>
      <c r="G200" s="39">
        <v>35000</v>
      </c>
      <c r="H200" s="39">
        <v>19000</v>
      </c>
      <c r="I200" s="39">
        <v>16754</v>
      </c>
    </row>
    <row r="201" spans="1:9" s="1" customFormat="1" ht="30" customHeight="1">
      <c r="A201" s="91" t="s">
        <v>244</v>
      </c>
      <c r="B201" s="91" t="s">
        <v>12</v>
      </c>
      <c r="C201" s="91">
        <v>680400</v>
      </c>
      <c r="D201" s="33" t="s">
        <v>316</v>
      </c>
      <c r="E201" s="91">
        <v>200101</v>
      </c>
      <c r="F201" s="91" t="s">
        <v>43</v>
      </c>
      <c r="G201" s="39">
        <v>2000</v>
      </c>
      <c r="H201" s="39">
        <v>1000</v>
      </c>
      <c r="I201" s="39">
        <v>0</v>
      </c>
    </row>
    <row r="202" spans="1:9" s="1" customFormat="1" ht="30" customHeight="1">
      <c r="A202" s="57" t="s">
        <v>244</v>
      </c>
      <c r="B202" s="10" t="s">
        <v>12</v>
      </c>
      <c r="C202" s="10">
        <v>680400</v>
      </c>
      <c r="D202" s="33" t="s">
        <v>316</v>
      </c>
      <c r="E202" s="10">
        <v>200102</v>
      </c>
      <c r="F202" s="10" t="s">
        <v>258</v>
      </c>
      <c r="G202" s="39">
        <v>15000</v>
      </c>
      <c r="H202" s="39">
        <v>7000</v>
      </c>
      <c r="I202" s="39">
        <v>2985.21</v>
      </c>
    </row>
    <row r="203" spans="1:9" s="1" customFormat="1" ht="30" customHeight="1">
      <c r="A203" s="57" t="s">
        <v>244</v>
      </c>
      <c r="B203" s="10" t="s">
        <v>12</v>
      </c>
      <c r="C203" s="10">
        <v>680400</v>
      </c>
      <c r="D203" s="33" t="s">
        <v>316</v>
      </c>
      <c r="E203" s="10">
        <v>200103</v>
      </c>
      <c r="F203" s="10" t="s">
        <v>259</v>
      </c>
      <c r="G203" s="39">
        <v>168000</v>
      </c>
      <c r="H203" s="39">
        <v>82000</v>
      </c>
      <c r="I203" s="39">
        <v>36913</v>
      </c>
    </row>
    <row r="204" spans="1:9" s="1" customFormat="1" ht="30" customHeight="1">
      <c r="A204" s="57" t="s">
        <v>244</v>
      </c>
      <c r="B204" s="10" t="s">
        <v>12</v>
      </c>
      <c r="C204" s="10">
        <v>680400</v>
      </c>
      <c r="D204" s="33" t="s">
        <v>316</v>
      </c>
      <c r="E204" s="10">
        <v>200105</v>
      </c>
      <c r="F204" s="10" t="s">
        <v>261</v>
      </c>
      <c r="G204" s="39">
        <v>9000</v>
      </c>
      <c r="H204" s="39">
        <v>3000</v>
      </c>
      <c r="I204" s="39">
        <v>0</v>
      </c>
    </row>
    <row r="205" spans="1:9" s="1" customFormat="1" ht="30" customHeight="1">
      <c r="A205" s="57" t="s">
        <v>244</v>
      </c>
      <c r="B205" s="10" t="s">
        <v>12</v>
      </c>
      <c r="C205" s="10">
        <v>680400</v>
      </c>
      <c r="D205" s="33" t="s">
        <v>316</v>
      </c>
      <c r="E205" s="10">
        <v>200108</v>
      </c>
      <c r="F205" s="10" t="s">
        <v>262</v>
      </c>
      <c r="G205" s="39">
        <v>3000</v>
      </c>
      <c r="H205" s="39">
        <v>1000</v>
      </c>
      <c r="I205" s="39">
        <v>0</v>
      </c>
    </row>
    <row r="206" spans="1:9" s="1" customFormat="1" ht="41.4">
      <c r="A206" s="57" t="s">
        <v>244</v>
      </c>
      <c r="B206" s="10" t="s">
        <v>12</v>
      </c>
      <c r="C206" s="10">
        <v>680400</v>
      </c>
      <c r="D206" s="33" t="s">
        <v>316</v>
      </c>
      <c r="E206" s="10">
        <v>200130</v>
      </c>
      <c r="F206" s="10" t="s">
        <v>264</v>
      </c>
      <c r="G206" s="39">
        <v>38000</v>
      </c>
      <c r="H206" s="39">
        <v>14000</v>
      </c>
      <c r="I206" s="39">
        <v>11564.11</v>
      </c>
    </row>
    <row r="207" spans="1:9" s="1" customFormat="1" ht="45" customHeight="1">
      <c r="A207" s="91" t="s">
        <v>244</v>
      </c>
      <c r="B207" s="91" t="s">
        <v>12</v>
      </c>
      <c r="C207" s="91">
        <v>680400</v>
      </c>
      <c r="D207" s="33" t="s">
        <v>316</v>
      </c>
      <c r="E207" s="91">
        <v>200200</v>
      </c>
      <c r="F207" s="91" t="s">
        <v>265</v>
      </c>
      <c r="G207" s="39">
        <v>10000</v>
      </c>
      <c r="H207" s="39">
        <v>3000</v>
      </c>
      <c r="I207" s="39">
        <v>0</v>
      </c>
    </row>
    <row r="208" spans="1:9" s="1" customFormat="1" ht="30" customHeight="1">
      <c r="A208" s="57" t="s">
        <v>244</v>
      </c>
      <c r="B208" s="10" t="s">
        <v>12</v>
      </c>
      <c r="C208" s="10">
        <v>680400</v>
      </c>
      <c r="D208" s="33" t="s">
        <v>316</v>
      </c>
      <c r="E208" s="10">
        <v>200301</v>
      </c>
      <c r="F208" s="10" t="s">
        <v>318</v>
      </c>
      <c r="G208" s="39">
        <v>274000</v>
      </c>
      <c r="H208" s="39">
        <v>106000</v>
      </c>
      <c r="I208" s="39">
        <v>83878.570000000007</v>
      </c>
    </row>
    <row r="209" spans="1:9" s="1" customFormat="1" ht="30" customHeight="1">
      <c r="A209" s="57" t="s">
        <v>244</v>
      </c>
      <c r="B209" s="10" t="s">
        <v>12</v>
      </c>
      <c r="C209" s="10">
        <v>680400</v>
      </c>
      <c r="D209" s="33" t="s">
        <v>316</v>
      </c>
      <c r="E209" s="10">
        <v>200401</v>
      </c>
      <c r="F209" s="10" t="s">
        <v>84</v>
      </c>
      <c r="G209" s="39">
        <v>25000</v>
      </c>
      <c r="H209" s="39">
        <v>10000</v>
      </c>
      <c r="I209" s="39">
        <v>10000</v>
      </c>
    </row>
    <row r="210" spans="1:9" s="1" customFormat="1" ht="30" customHeight="1">
      <c r="A210" s="57" t="s">
        <v>244</v>
      </c>
      <c r="B210" s="10" t="s">
        <v>12</v>
      </c>
      <c r="C210" s="10">
        <v>680400</v>
      </c>
      <c r="D210" s="33" t="s">
        <v>316</v>
      </c>
      <c r="E210" s="10">
        <v>200402</v>
      </c>
      <c r="F210" s="10" t="s">
        <v>85</v>
      </c>
      <c r="G210" s="39">
        <v>16000</v>
      </c>
      <c r="H210" s="39">
        <v>7000</v>
      </c>
      <c r="I210" s="39">
        <v>3815.86</v>
      </c>
    </row>
    <row r="211" spans="1:9" s="1" customFormat="1" ht="30" customHeight="1">
      <c r="A211" s="91" t="s">
        <v>244</v>
      </c>
      <c r="B211" s="91" t="s">
        <v>12</v>
      </c>
      <c r="C211" s="91">
        <v>680400</v>
      </c>
      <c r="D211" s="33" t="s">
        <v>316</v>
      </c>
      <c r="E211" s="91">
        <v>200501</v>
      </c>
      <c r="F211" s="91" t="s">
        <v>292</v>
      </c>
      <c r="G211" s="39">
        <v>25000</v>
      </c>
      <c r="H211" s="39">
        <v>10000</v>
      </c>
      <c r="I211" s="39">
        <v>0</v>
      </c>
    </row>
    <row r="212" spans="1:9" s="1" customFormat="1" ht="30" customHeight="1">
      <c r="A212" s="91" t="s">
        <v>244</v>
      </c>
      <c r="B212" s="91" t="s">
        <v>12</v>
      </c>
      <c r="C212" s="91">
        <v>680400</v>
      </c>
      <c r="D212" s="33" t="s">
        <v>316</v>
      </c>
      <c r="E212" s="91">
        <v>200503</v>
      </c>
      <c r="F212" s="91" t="s">
        <v>288</v>
      </c>
      <c r="G212" s="39">
        <v>4000</v>
      </c>
      <c r="H212" s="39">
        <v>4000</v>
      </c>
      <c r="I212" s="39">
        <v>0</v>
      </c>
    </row>
    <row r="213" spans="1:9" s="1" customFormat="1" ht="30" customHeight="1">
      <c r="A213" s="91" t="s">
        <v>244</v>
      </c>
      <c r="B213" s="91" t="s">
        <v>12</v>
      </c>
      <c r="C213" s="91">
        <v>680400</v>
      </c>
      <c r="D213" s="33" t="s">
        <v>316</v>
      </c>
      <c r="E213" s="91">
        <v>200530</v>
      </c>
      <c r="F213" s="91" t="s">
        <v>54</v>
      </c>
      <c r="G213" s="39">
        <v>2000</v>
      </c>
      <c r="H213" s="39">
        <v>2000</v>
      </c>
      <c r="I213" s="39">
        <v>0</v>
      </c>
    </row>
    <row r="214" spans="1:9" s="1" customFormat="1" ht="30" customHeight="1">
      <c r="A214" s="91" t="s">
        <v>244</v>
      </c>
      <c r="B214" s="91" t="s">
        <v>12</v>
      </c>
      <c r="C214" s="91">
        <v>680400</v>
      </c>
      <c r="D214" s="33" t="s">
        <v>316</v>
      </c>
      <c r="E214" s="91">
        <v>201300</v>
      </c>
      <c r="F214" s="91" t="s">
        <v>269</v>
      </c>
      <c r="G214" s="39">
        <v>3000</v>
      </c>
      <c r="H214" s="39">
        <v>1000</v>
      </c>
      <c r="I214" s="39">
        <v>0</v>
      </c>
    </row>
    <row r="215" spans="1:9" s="1" customFormat="1" ht="30" customHeight="1">
      <c r="A215" s="57" t="s">
        <v>244</v>
      </c>
      <c r="B215" s="10" t="s">
        <v>12</v>
      </c>
      <c r="C215" s="10">
        <v>680400</v>
      </c>
      <c r="D215" s="33" t="s">
        <v>316</v>
      </c>
      <c r="E215" s="10">
        <v>203030</v>
      </c>
      <c r="F215" s="10" t="s">
        <v>274</v>
      </c>
      <c r="G215" s="39">
        <v>16000</v>
      </c>
      <c r="H215" s="39">
        <v>6000</v>
      </c>
      <c r="I215" s="39">
        <v>2213.4</v>
      </c>
    </row>
    <row r="216" spans="1:9" s="1" customFormat="1" ht="30" customHeight="1">
      <c r="A216" s="57" t="s">
        <v>244</v>
      </c>
      <c r="B216" s="10" t="s">
        <v>12</v>
      </c>
      <c r="C216" s="10" t="s">
        <v>110</v>
      </c>
      <c r="D216" s="10" t="s">
        <v>313</v>
      </c>
      <c r="E216" s="10" t="s">
        <v>34</v>
      </c>
      <c r="F216" s="10" t="s">
        <v>250</v>
      </c>
      <c r="G216" s="67">
        <v>53790000</v>
      </c>
      <c r="H216" s="39">
        <v>26626000</v>
      </c>
      <c r="I216" s="39">
        <v>26504547</v>
      </c>
    </row>
    <row r="217" spans="1:9" s="1" customFormat="1" ht="30" customHeight="1">
      <c r="A217" s="57" t="s">
        <v>244</v>
      </c>
      <c r="B217" s="10" t="s">
        <v>12</v>
      </c>
      <c r="C217" s="10" t="s">
        <v>110</v>
      </c>
      <c r="D217" s="57" t="s">
        <v>313</v>
      </c>
      <c r="E217" s="10" t="s">
        <v>111</v>
      </c>
      <c r="F217" s="10" t="s">
        <v>309</v>
      </c>
      <c r="G217" s="67">
        <v>10750000</v>
      </c>
      <c r="H217" s="39">
        <v>5379000</v>
      </c>
      <c r="I217" s="39">
        <v>5302668</v>
      </c>
    </row>
    <row r="218" spans="1:9" s="1" customFormat="1" ht="30" customHeight="1">
      <c r="A218" s="57" t="s">
        <v>244</v>
      </c>
      <c r="B218" s="10" t="s">
        <v>12</v>
      </c>
      <c r="C218" s="10" t="s">
        <v>110</v>
      </c>
      <c r="D218" s="57" t="s">
        <v>313</v>
      </c>
      <c r="E218" s="10" t="s">
        <v>112</v>
      </c>
      <c r="F218" s="10" t="s">
        <v>109</v>
      </c>
      <c r="G218" s="67">
        <v>2300000</v>
      </c>
      <c r="H218" s="39">
        <v>1180000</v>
      </c>
      <c r="I218" s="39">
        <v>1132393</v>
      </c>
    </row>
    <row r="219" spans="1:9" s="1" customFormat="1" ht="30" customHeight="1">
      <c r="A219" s="84" t="s">
        <v>244</v>
      </c>
      <c r="B219" s="84" t="s">
        <v>12</v>
      </c>
      <c r="C219" s="84" t="s">
        <v>110</v>
      </c>
      <c r="D219" s="84" t="s">
        <v>313</v>
      </c>
      <c r="E219" s="84">
        <v>100113</v>
      </c>
      <c r="F219" s="84" t="s">
        <v>37</v>
      </c>
      <c r="G219" s="67">
        <v>5000</v>
      </c>
      <c r="H219" s="39">
        <v>0</v>
      </c>
      <c r="I219" s="39">
        <v>0</v>
      </c>
    </row>
    <row r="220" spans="1:9" s="1" customFormat="1" ht="30" customHeight="1">
      <c r="A220" s="57" t="s">
        <v>244</v>
      </c>
      <c r="B220" s="10" t="s">
        <v>12</v>
      </c>
      <c r="C220" s="10" t="s">
        <v>110</v>
      </c>
      <c r="D220" s="57" t="s">
        <v>313</v>
      </c>
      <c r="E220" s="10">
        <v>100117</v>
      </c>
      <c r="F220" s="10" t="s">
        <v>317</v>
      </c>
      <c r="G220" s="67">
        <v>2805000</v>
      </c>
      <c r="H220" s="39">
        <v>1415000</v>
      </c>
      <c r="I220" s="39">
        <v>1366535</v>
      </c>
    </row>
    <row r="221" spans="1:9" s="1" customFormat="1" ht="30" customHeight="1">
      <c r="A221" s="57" t="s">
        <v>244</v>
      </c>
      <c r="B221" s="10" t="s">
        <v>12</v>
      </c>
      <c r="C221" s="10" t="s">
        <v>110</v>
      </c>
      <c r="D221" s="57" t="s">
        <v>313</v>
      </c>
      <c r="E221" s="10">
        <v>100206</v>
      </c>
      <c r="F221" s="10" t="s">
        <v>311</v>
      </c>
      <c r="G221" s="67">
        <v>600000</v>
      </c>
      <c r="H221" s="39">
        <v>593000</v>
      </c>
      <c r="I221" s="39">
        <v>569533</v>
      </c>
    </row>
    <row r="222" spans="1:9" s="1" customFormat="1" ht="30" customHeight="1">
      <c r="A222" s="57" t="s">
        <v>244</v>
      </c>
      <c r="B222" s="10" t="s">
        <v>12</v>
      </c>
      <c r="C222" s="10" t="s">
        <v>110</v>
      </c>
      <c r="D222" s="57" t="s">
        <v>313</v>
      </c>
      <c r="E222" s="10" t="s">
        <v>41</v>
      </c>
      <c r="F222" s="10" t="s">
        <v>257</v>
      </c>
      <c r="G222" s="67">
        <v>1550000</v>
      </c>
      <c r="H222" s="39">
        <v>799000</v>
      </c>
      <c r="I222" s="39">
        <v>763429</v>
      </c>
    </row>
    <row r="223" spans="1:9" s="1" customFormat="1" ht="30" customHeight="1">
      <c r="A223" s="57" t="s">
        <v>244</v>
      </c>
      <c r="B223" s="10" t="s">
        <v>12</v>
      </c>
      <c r="C223" s="10" t="s">
        <v>110</v>
      </c>
      <c r="D223" s="57" t="s">
        <v>313</v>
      </c>
      <c r="E223" s="10" t="s">
        <v>42</v>
      </c>
      <c r="F223" s="10" t="s">
        <v>43</v>
      </c>
      <c r="G223" s="67">
        <v>88000</v>
      </c>
      <c r="H223" s="39">
        <v>71000</v>
      </c>
      <c r="I223" s="39">
        <v>4002.18</v>
      </c>
    </row>
    <row r="224" spans="1:9" s="1" customFormat="1" ht="30" customHeight="1">
      <c r="A224" s="57" t="s">
        <v>244</v>
      </c>
      <c r="B224" s="10" t="s">
        <v>12</v>
      </c>
      <c r="C224" s="10" t="s">
        <v>110</v>
      </c>
      <c r="D224" s="57" t="s">
        <v>313</v>
      </c>
      <c r="E224" s="10" t="s">
        <v>93</v>
      </c>
      <c r="F224" s="10" t="s">
        <v>258</v>
      </c>
      <c r="G224" s="67">
        <v>612000</v>
      </c>
      <c r="H224" s="39">
        <v>292000</v>
      </c>
      <c r="I224" s="39">
        <v>139946.37</v>
      </c>
    </row>
    <row r="225" spans="1:9" s="1" customFormat="1" ht="30" customHeight="1">
      <c r="A225" s="57" t="s">
        <v>244</v>
      </c>
      <c r="B225" s="10" t="s">
        <v>12</v>
      </c>
      <c r="C225" s="10" t="s">
        <v>110</v>
      </c>
      <c r="D225" s="57" t="s">
        <v>313</v>
      </c>
      <c r="E225" s="10" t="s">
        <v>44</v>
      </c>
      <c r="F225" s="10" t="s">
        <v>259</v>
      </c>
      <c r="G225" s="67">
        <v>4134000</v>
      </c>
      <c r="H225" s="39">
        <v>2680000</v>
      </c>
      <c r="I225" s="39">
        <v>1985244.04</v>
      </c>
    </row>
    <row r="226" spans="1:9" s="1" customFormat="1" ht="30" customHeight="1">
      <c r="A226" s="57" t="s">
        <v>244</v>
      </c>
      <c r="B226" s="10" t="s">
        <v>12</v>
      </c>
      <c r="C226" s="10" t="s">
        <v>110</v>
      </c>
      <c r="D226" s="57" t="s">
        <v>313</v>
      </c>
      <c r="E226" s="10" t="s">
        <v>45</v>
      </c>
      <c r="F226" s="10" t="s">
        <v>260</v>
      </c>
      <c r="G226" s="67">
        <v>853000</v>
      </c>
      <c r="H226" s="39">
        <v>513000</v>
      </c>
      <c r="I226" s="39">
        <v>411213.74</v>
      </c>
    </row>
    <row r="227" spans="1:9" s="1" customFormat="1" ht="30" customHeight="1">
      <c r="A227" s="57" t="s">
        <v>244</v>
      </c>
      <c r="B227" s="10" t="s">
        <v>12</v>
      </c>
      <c r="C227" s="10" t="s">
        <v>110</v>
      </c>
      <c r="D227" s="57" t="s">
        <v>313</v>
      </c>
      <c r="E227" s="10">
        <v>200105</v>
      </c>
      <c r="F227" s="10" t="s">
        <v>261</v>
      </c>
      <c r="G227" s="67">
        <v>320000</v>
      </c>
      <c r="H227" s="39">
        <v>137000</v>
      </c>
      <c r="I227" s="39">
        <v>68572.22</v>
      </c>
    </row>
    <row r="228" spans="1:9" s="1" customFormat="1" ht="30" customHeight="1">
      <c r="A228" s="57" t="s">
        <v>244</v>
      </c>
      <c r="B228" s="10" t="s">
        <v>12</v>
      </c>
      <c r="C228" s="10" t="s">
        <v>110</v>
      </c>
      <c r="D228" s="57" t="s">
        <v>313</v>
      </c>
      <c r="E228" s="10">
        <v>200106</v>
      </c>
      <c r="F228" s="10" t="s">
        <v>47</v>
      </c>
      <c r="G228" s="67">
        <v>87000</v>
      </c>
      <c r="H228" s="39">
        <v>44000</v>
      </c>
      <c r="I228" s="39">
        <v>9954.7999999999993</v>
      </c>
    </row>
    <row r="229" spans="1:9" s="1" customFormat="1" ht="30" customHeight="1">
      <c r="A229" s="57" t="s">
        <v>244</v>
      </c>
      <c r="B229" s="10" t="s">
        <v>12</v>
      </c>
      <c r="C229" s="10" t="s">
        <v>110</v>
      </c>
      <c r="D229" s="57" t="s">
        <v>313</v>
      </c>
      <c r="E229" s="10">
        <v>200107</v>
      </c>
      <c r="F229" s="10" t="s">
        <v>49</v>
      </c>
      <c r="G229" s="67">
        <v>26000</v>
      </c>
      <c r="H229" s="39">
        <v>10000</v>
      </c>
      <c r="I229" s="39">
        <v>7353.81</v>
      </c>
    </row>
    <row r="230" spans="1:9" s="1" customFormat="1" ht="30" customHeight="1">
      <c r="A230" s="57" t="s">
        <v>244</v>
      </c>
      <c r="B230" s="10" t="s">
        <v>12</v>
      </c>
      <c r="C230" s="10" t="s">
        <v>110</v>
      </c>
      <c r="D230" s="57" t="s">
        <v>313</v>
      </c>
      <c r="E230" s="10" t="s">
        <v>50</v>
      </c>
      <c r="F230" s="10" t="s">
        <v>262</v>
      </c>
      <c r="G230" s="67">
        <v>352000</v>
      </c>
      <c r="H230" s="39">
        <v>154000</v>
      </c>
      <c r="I230" s="39">
        <v>92377.59</v>
      </c>
    </row>
    <row r="231" spans="1:9" s="1" customFormat="1" ht="43.95" customHeight="1">
      <c r="A231" s="57" t="s">
        <v>244</v>
      </c>
      <c r="B231" s="10" t="s">
        <v>12</v>
      </c>
      <c r="C231" s="10" t="s">
        <v>110</v>
      </c>
      <c r="D231" s="57" t="s">
        <v>313</v>
      </c>
      <c r="E231" s="10">
        <v>200109</v>
      </c>
      <c r="F231" s="10" t="s">
        <v>263</v>
      </c>
      <c r="G231" s="67">
        <v>37000</v>
      </c>
      <c r="H231" s="39">
        <v>23000</v>
      </c>
      <c r="I231" s="39">
        <v>5495.88</v>
      </c>
    </row>
    <row r="232" spans="1:9" s="1" customFormat="1" ht="45" customHeight="1">
      <c r="A232" s="57" t="s">
        <v>244</v>
      </c>
      <c r="B232" s="10" t="s">
        <v>12</v>
      </c>
      <c r="C232" s="10" t="s">
        <v>110</v>
      </c>
      <c r="D232" s="57" t="s">
        <v>313</v>
      </c>
      <c r="E232" s="10" t="s">
        <v>52</v>
      </c>
      <c r="F232" s="10" t="s">
        <v>264</v>
      </c>
      <c r="G232" s="67">
        <v>1622000</v>
      </c>
      <c r="H232" s="39">
        <v>650000</v>
      </c>
      <c r="I232" s="39">
        <v>378807.09</v>
      </c>
    </row>
    <row r="233" spans="1:9" s="1" customFormat="1" ht="30" customHeight="1">
      <c r="A233" s="57" t="s">
        <v>244</v>
      </c>
      <c r="B233" s="10" t="s">
        <v>12</v>
      </c>
      <c r="C233" s="10" t="s">
        <v>110</v>
      </c>
      <c r="D233" s="57" t="s">
        <v>313</v>
      </c>
      <c r="E233" s="10" t="s">
        <v>83</v>
      </c>
      <c r="F233" s="10" t="s">
        <v>265</v>
      </c>
      <c r="G233" s="67">
        <v>500000</v>
      </c>
      <c r="H233" s="39">
        <v>251000</v>
      </c>
      <c r="I233" s="39">
        <v>42828.15</v>
      </c>
    </row>
    <row r="234" spans="1:9" s="1" customFormat="1" ht="30" customHeight="1">
      <c r="A234" s="57" t="s">
        <v>244</v>
      </c>
      <c r="B234" s="10" t="s">
        <v>12</v>
      </c>
      <c r="C234" s="10" t="s">
        <v>110</v>
      </c>
      <c r="D234" s="57" t="s">
        <v>313</v>
      </c>
      <c r="E234" s="10" t="s">
        <v>113</v>
      </c>
      <c r="F234" s="10" t="s">
        <v>318</v>
      </c>
      <c r="G234" s="67">
        <v>7247000</v>
      </c>
      <c r="H234" s="39">
        <v>2568000</v>
      </c>
      <c r="I234" s="39">
        <v>2045881.46</v>
      </c>
    </row>
    <row r="235" spans="1:9" s="1" customFormat="1" ht="30" customHeight="1">
      <c r="A235" s="57" t="s">
        <v>244</v>
      </c>
      <c r="B235" s="10" t="s">
        <v>12</v>
      </c>
      <c r="C235" s="10" t="s">
        <v>110</v>
      </c>
      <c r="D235" s="57" t="s">
        <v>313</v>
      </c>
      <c r="E235" s="10" t="s">
        <v>114</v>
      </c>
      <c r="F235" s="10" t="s">
        <v>84</v>
      </c>
      <c r="G235" s="67">
        <v>860000</v>
      </c>
      <c r="H235" s="39">
        <v>384000</v>
      </c>
      <c r="I235" s="39">
        <v>261385.26</v>
      </c>
    </row>
    <row r="236" spans="1:9" s="1" customFormat="1" ht="30" customHeight="1">
      <c r="A236" s="57" t="s">
        <v>244</v>
      </c>
      <c r="B236" s="10" t="s">
        <v>12</v>
      </c>
      <c r="C236" s="10" t="s">
        <v>110</v>
      </c>
      <c r="D236" s="57" t="s">
        <v>313</v>
      </c>
      <c r="E236" s="10" t="s">
        <v>115</v>
      </c>
      <c r="F236" s="10" t="s">
        <v>85</v>
      </c>
      <c r="G236" s="67">
        <v>390000</v>
      </c>
      <c r="H236" s="39">
        <v>189000</v>
      </c>
      <c r="I236" s="39">
        <v>122138.39</v>
      </c>
    </row>
    <row r="237" spans="1:9" s="1" customFormat="1" ht="30" customHeight="1">
      <c r="A237" s="57" t="s">
        <v>244</v>
      </c>
      <c r="B237" s="10" t="s">
        <v>12</v>
      </c>
      <c r="C237" s="10" t="s">
        <v>110</v>
      </c>
      <c r="D237" s="57" t="s">
        <v>313</v>
      </c>
      <c r="E237" s="10">
        <v>200501</v>
      </c>
      <c r="F237" s="10" t="s">
        <v>292</v>
      </c>
      <c r="G237" s="67">
        <v>146000</v>
      </c>
      <c r="H237" s="39">
        <v>0</v>
      </c>
      <c r="I237" s="39">
        <v>0</v>
      </c>
    </row>
    <row r="238" spans="1:9" s="1" customFormat="1" ht="30" customHeight="1">
      <c r="A238" s="57" t="s">
        <v>244</v>
      </c>
      <c r="B238" s="10" t="s">
        <v>12</v>
      </c>
      <c r="C238" s="10" t="s">
        <v>110</v>
      </c>
      <c r="D238" s="57" t="s">
        <v>313</v>
      </c>
      <c r="E238" s="10">
        <v>200503</v>
      </c>
      <c r="F238" s="10" t="s">
        <v>288</v>
      </c>
      <c r="G238" s="67">
        <v>166000</v>
      </c>
      <c r="H238" s="39">
        <v>0</v>
      </c>
      <c r="I238" s="39">
        <v>0</v>
      </c>
    </row>
    <row r="239" spans="1:9" s="1" customFormat="1" ht="30" customHeight="1">
      <c r="A239" s="57" t="s">
        <v>244</v>
      </c>
      <c r="B239" s="10" t="s">
        <v>12</v>
      </c>
      <c r="C239" s="10" t="s">
        <v>110</v>
      </c>
      <c r="D239" s="57" t="s">
        <v>313</v>
      </c>
      <c r="E239" s="10" t="s">
        <v>53</v>
      </c>
      <c r="F239" s="10" t="s">
        <v>54</v>
      </c>
      <c r="G239" s="67">
        <v>152000</v>
      </c>
      <c r="H239" s="39">
        <v>73000</v>
      </c>
      <c r="I239" s="39">
        <v>15043.4</v>
      </c>
    </row>
    <row r="240" spans="1:9" s="1" customFormat="1" ht="30" customHeight="1">
      <c r="A240" s="57" t="s">
        <v>244</v>
      </c>
      <c r="B240" s="10" t="s">
        <v>12</v>
      </c>
      <c r="C240" s="10" t="s">
        <v>110</v>
      </c>
      <c r="D240" s="57" t="s">
        <v>313</v>
      </c>
      <c r="E240" s="10">
        <v>200601</v>
      </c>
      <c r="F240" s="57" t="s">
        <v>266</v>
      </c>
      <c r="G240" s="67">
        <v>3000</v>
      </c>
      <c r="H240" s="39">
        <v>1000</v>
      </c>
      <c r="I240" s="39">
        <v>0</v>
      </c>
    </row>
    <row r="241" spans="1:9" s="1" customFormat="1" ht="30" customHeight="1">
      <c r="A241" s="57" t="s">
        <v>244</v>
      </c>
      <c r="B241" s="10" t="s">
        <v>12</v>
      </c>
      <c r="C241" s="10" t="s">
        <v>110</v>
      </c>
      <c r="D241" s="57" t="s">
        <v>313</v>
      </c>
      <c r="E241" s="10">
        <v>201300</v>
      </c>
      <c r="F241" s="10" t="s">
        <v>269</v>
      </c>
      <c r="G241" s="67">
        <v>61000</v>
      </c>
      <c r="H241" s="39">
        <v>29000</v>
      </c>
      <c r="I241" s="39">
        <v>0</v>
      </c>
    </row>
    <row r="242" spans="1:9" s="1" customFormat="1" ht="30" customHeight="1">
      <c r="A242" s="57" t="s">
        <v>244</v>
      </c>
      <c r="B242" s="10" t="s">
        <v>12</v>
      </c>
      <c r="C242" s="10" t="s">
        <v>110</v>
      </c>
      <c r="D242" s="57" t="s">
        <v>313</v>
      </c>
      <c r="E242" s="10">
        <v>201400</v>
      </c>
      <c r="F242" s="10" t="s">
        <v>270</v>
      </c>
      <c r="G242" s="67">
        <v>43000</v>
      </c>
      <c r="H242" s="39">
        <v>20000</v>
      </c>
      <c r="I242" s="39">
        <v>0</v>
      </c>
    </row>
    <row r="243" spans="1:9" s="1" customFormat="1" ht="30" customHeight="1">
      <c r="A243" s="57" t="s">
        <v>244</v>
      </c>
      <c r="B243" s="10" t="s">
        <v>12</v>
      </c>
      <c r="C243" s="10" t="s">
        <v>110</v>
      </c>
      <c r="D243" s="57" t="s">
        <v>313</v>
      </c>
      <c r="E243" s="10" t="s">
        <v>61</v>
      </c>
      <c r="F243" s="10" t="s">
        <v>274</v>
      </c>
      <c r="G243" s="67">
        <v>1467000</v>
      </c>
      <c r="H243" s="39">
        <v>1133000</v>
      </c>
      <c r="I243" s="39">
        <v>104917.62</v>
      </c>
    </row>
    <row r="244" spans="1:9" s="1" customFormat="1" ht="30" customHeight="1">
      <c r="A244" s="57" t="s">
        <v>244</v>
      </c>
      <c r="B244" s="10" t="s">
        <v>12</v>
      </c>
      <c r="C244" s="10" t="s">
        <v>110</v>
      </c>
      <c r="D244" s="57" t="s">
        <v>313</v>
      </c>
      <c r="E244" s="10">
        <v>570201</v>
      </c>
      <c r="F244" s="10" t="s">
        <v>321</v>
      </c>
      <c r="G244" s="67">
        <v>9658000</v>
      </c>
      <c r="H244" s="39">
        <v>5860000</v>
      </c>
      <c r="I244" s="39">
        <v>4649989.68</v>
      </c>
    </row>
    <row r="245" spans="1:9" s="1" customFormat="1" ht="41.4">
      <c r="A245" s="57" t="s">
        <v>244</v>
      </c>
      <c r="B245" s="10" t="s">
        <v>12</v>
      </c>
      <c r="C245" s="10" t="s">
        <v>110</v>
      </c>
      <c r="D245" s="57" t="s">
        <v>313</v>
      </c>
      <c r="E245" s="10" t="s">
        <v>63</v>
      </c>
      <c r="F245" s="10" t="s">
        <v>64</v>
      </c>
      <c r="G245" s="67">
        <v>1052000</v>
      </c>
      <c r="H245" s="39">
        <v>560000</v>
      </c>
      <c r="I245" s="39">
        <v>511236</v>
      </c>
    </row>
    <row r="246" spans="1:9" s="1" customFormat="1" ht="69">
      <c r="A246" s="57" t="s">
        <v>244</v>
      </c>
      <c r="B246" s="57" t="s">
        <v>12</v>
      </c>
      <c r="C246" s="57" t="s">
        <v>110</v>
      </c>
      <c r="D246" s="57" t="s">
        <v>313</v>
      </c>
      <c r="E246" s="57">
        <v>850101</v>
      </c>
      <c r="F246" s="57" t="s">
        <v>276</v>
      </c>
      <c r="G246" s="67">
        <v>-15400</v>
      </c>
      <c r="H246" s="39">
        <v>-15400</v>
      </c>
      <c r="I246" s="39">
        <v>-15493.31</v>
      </c>
    </row>
    <row r="247" spans="1:9" s="1" customFormat="1" ht="30" customHeight="1">
      <c r="A247" s="57" t="s">
        <v>244</v>
      </c>
      <c r="B247" s="10" t="s">
        <v>12</v>
      </c>
      <c r="C247" s="10" t="s">
        <v>116</v>
      </c>
      <c r="D247" s="10" t="s">
        <v>314</v>
      </c>
      <c r="E247" s="10" t="s">
        <v>34</v>
      </c>
      <c r="F247" s="10" t="s">
        <v>250</v>
      </c>
      <c r="G247" s="67">
        <v>37102000</v>
      </c>
      <c r="H247" s="39">
        <v>18133000</v>
      </c>
      <c r="I247" s="39">
        <v>18028131</v>
      </c>
    </row>
    <row r="248" spans="1:9" s="1" customFormat="1" ht="30" customHeight="1">
      <c r="A248" s="57" t="s">
        <v>244</v>
      </c>
      <c r="B248" s="10" t="s">
        <v>12</v>
      </c>
      <c r="C248" s="10" t="s">
        <v>116</v>
      </c>
      <c r="D248" s="57" t="s">
        <v>314</v>
      </c>
      <c r="E248" s="10" t="s">
        <v>111</v>
      </c>
      <c r="F248" s="10" t="s">
        <v>309</v>
      </c>
      <c r="G248" s="67">
        <v>5400000</v>
      </c>
      <c r="H248" s="39">
        <v>2759000</v>
      </c>
      <c r="I248" s="39">
        <v>2672456</v>
      </c>
    </row>
    <row r="249" spans="1:9" s="1" customFormat="1" ht="30" customHeight="1">
      <c r="A249" s="57" t="s">
        <v>244</v>
      </c>
      <c r="B249" s="10" t="s">
        <v>12</v>
      </c>
      <c r="C249" s="10" t="s">
        <v>116</v>
      </c>
      <c r="D249" s="57" t="s">
        <v>314</v>
      </c>
      <c r="E249" s="10" t="s">
        <v>112</v>
      </c>
      <c r="F249" s="10" t="s">
        <v>109</v>
      </c>
      <c r="G249" s="67">
        <v>600000</v>
      </c>
      <c r="H249" s="39">
        <v>280000</v>
      </c>
      <c r="I249" s="39">
        <v>260953</v>
      </c>
    </row>
    <row r="250" spans="1:9" s="1" customFormat="1" ht="30" customHeight="1">
      <c r="A250" s="57" t="s">
        <v>244</v>
      </c>
      <c r="B250" s="10" t="s">
        <v>12</v>
      </c>
      <c r="C250" s="10" t="s">
        <v>116</v>
      </c>
      <c r="D250" s="57" t="s">
        <v>314</v>
      </c>
      <c r="E250" s="10">
        <v>100113</v>
      </c>
      <c r="F250" s="27" t="s">
        <v>37</v>
      </c>
      <c r="G250" s="67">
        <v>5000</v>
      </c>
      <c r="H250" s="39">
        <v>3000</v>
      </c>
      <c r="I250" s="39">
        <v>0</v>
      </c>
    </row>
    <row r="251" spans="1:9" s="1" customFormat="1" ht="30" customHeight="1">
      <c r="A251" s="57" t="s">
        <v>244</v>
      </c>
      <c r="B251" s="10" t="s">
        <v>12</v>
      </c>
      <c r="C251" s="10" t="s">
        <v>116</v>
      </c>
      <c r="D251" s="57" t="s">
        <v>314</v>
      </c>
      <c r="E251" s="10">
        <v>100117</v>
      </c>
      <c r="F251" s="10" t="s">
        <v>317</v>
      </c>
      <c r="G251" s="67">
        <v>2200000</v>
      </c>
      <c r="H251" s="39">
        <v>1116000</v>
      </c>
      <c r="I251" s="39">
        <v>1084363</v>
      </c>
    </row>
    <row r="252" spans="1:9" s="1" customFormat="1" ht="30" customHeight="1">
      <c r="A252" s="57" t="s">
        <v>244</v>
      </c>
      <c r="B252" s="10" t="s">
        <v>12</v>
      </c>
      <c r="C252" s="10" t="s">
        <v>116</v>
      </c>
      <c r="D252" s="57" t="s">
        <v>314</v>
      </c>
      <c r="E252" s="10">
        <v>100206</v>
      </c>
      <c r="F252" s="10" t="s">
        <v>311</v>
      </c>
      <c r="G252" s="67">
        <v>528000</v>
      </c>
      <c r="H252" s="39">
        <v>528000</v>
      </c>
      <c r="I252" s="39">
        <v>435734</v>
      </c>
    </row>
    <row r="253" spans="1:9" s="1" customFormat="1" ht="30" customHeight="1">
      <c r="A253" s="57" t="s">
        <v>244</v>
      </c>
      <c r="B253" s="10" t="s">
        <v>12</v>
      </c>
      <c r="C253" s="10" t="s">
        <v>116</v>
      </c>
      <c r="D253" s="57" t="s">
        <v>314</v>
      </c>
      <c r="E253" s="10" t="s">
        <v>41</v>
      </c>
      <c r="F253" s="10" t="s">
        <v>257</v>
      </c>
      <c r="G253" s="67">
        <v>1000000</v>
      </c>
      <c r="H253" s="39">
        <v>511000</v>
      </c>
      <c r="I253" s="39">
        <v>489946</v>
      </c>
    </row>
    <row r="254" spans="1:9" s="1" customFormat="1" ht="30" customHeight="1">
      <c r="A254" s="57" t="s">
        <v>244</v>
      </c>
      <c r="B254" s="10" t="s">
        <v>12</v>
      </c>
      <c r="C254" s="10" t="s">
        <v>116</v>
      </c>
      <c r="D254" s="57" t="s">
        <v>314</v>
      </c>
      <c r="E254" s="10" t="s">
        <v>42</v>
      </c>
      <c r="F254" s="10" t="s">
        <v>43</v>
      </c>
      <c r="G254" s="67">
        <v>35000</v>
      </c>
      <c r="H254" s="39">
        <v>31000</v>
      </c>
      <c r="I254" s="39">
        <v>1897.81</v>
      </c>
    </row>
    <row r="255" spans="1:9" s="1" customFormat="1" ht="30" customHeight="1">
      <c r="A255" s="57" t="s">
        <v>244</v>
      </c>
      <c r="B255" s="10" t="s">
        <v>12</v>
      </c>
      <c r="C255" s="10" t="s">
        <v>116</v>
      </c>
      <c r="D255" s="57" t="s">
        <v>314</v>
      </c>
      <c r="E255" s="10" t="s">
        <v>93</v>
      </c>
      <c r="F255" s="10" t="s">
        <v>258</v>
      </c>
      <c r="G255" s="67">
        <v>155000</v>
      </c>
      <c r="H255" s="39">
        <v>60000</v>
      </c>
      <c r="I255" s="39">
        <v>24225.5</v>
      </c>
    </row>
    <row r="256" spans="1:9" s="1" customFormat="1" ht="30" customHeight="1">
      <c r="A256" s="57" t="s">
        <v>244</v>
      </c>
      <c r="B256" s="10" t="s">
        <v>12</v>
      </c>
      <c r="C256" s="10" t="s">
        <v>116</v>
      </c>
      <c r="D256" s="57" t="s">
        <v>314</v>
      </c>
      <c r="E256" s="10" t="s">
        <v>44</v>
      </c>
      <c r="F256" s="10" t="s">
        <v>259</v>
      </c>
      <c r="G256" s="67">
        <v>576000</v>
      </c>
      <c r="H256" s="39">
        <v>472000</v>
      </c>
      <c r="I256" s="39">
        <v>371229.93</v>
      </c>
    </row>
    <row r="257" spans="1:9" s="1" customFormat="1" ht="30" customHeight="1">
      <c r="A257" s="57" t="s">
        <v>244</v>
      </c>
      <c r="B257" s="10" t="s">
        <v>12</v>
      </c>
      <c r="C257" s="10" t="s">
        <v>116</v>
      </c>
      <c r="D257" s="57" t="s">
        <v>314</v>
      </c>
      <c r="E257" s="10" t="s">
        <v>45</v>
      </c>
      <c r="F257" s="10" t="s">
        <v>260</v>
      </c>
      <c r="G257" s="67">
        <v>233000</v>
      </c>
      <c r="H257" s="39">
        <v>136000</v>
      </c>
      <c r="I257" s="39">
        <v>99030.01</v>
      </c>
    </row>
    <row r="258" spans="1:9" s="1" customFormat="1" ht="30" customHeight="1">
      <c r="A258" s="57" t="s">
        <v>244</v>
      </c>
      <c r="B258" s="10" t="s">
        <v>12</v>
      </c>
      <c r="C258" s="10" t="s">
        <v>116</v>
      </c>
      <c r="D258" s="57" t="s">
        <v>314</v>
      </c>
      <c r="E258" s="10">
        <v>200105</v>
      </c>
      <c r="F258" s="10" t="s">
        <v>261</v>
      </c>
      <c r="G258" s="67">
        <v>110000</v>
      </c>
      <c r="H258" s="39">
        <v>74000</v>
      </c>
      <c r="I258" s="39">
        <v>55750.22</v>
      </c>
    </row>
    <row r="259" spans="1:9" s="1" customFormat="1" ht="30" customHeight="1">
      <c r="A259" s="57" t="s">
        <v>244</v>
      </c>
      <c r="B259" s="10" t="s">
        <v>12</v>
      </c>
      <c r="C259" s="10" t="s">
        <v>116</v>
      </c>
      <c r="D259" s="57" t="s">
        <v>314</v>
      </c>
      <c r="E259" s="10">
        <v>200106</v>
      </c>
      <c r="F259" s="10" t="s">
        <v>47</v>
      </c>
      <c r="G259" s="67">
        <v>20000</v>
      </c>
      <c r="H259" s="39">
        <v>13000</v>
      </c>
      <c r="I259" s="39">
        <v>474</v>
      </c>
    </row>
    <row r="260" spans="1:9" s="1" customFormat="1" ht="30" customHeight="1">
      <c r="A260" s="57" t="s">
        <v>244</v>
      </c>
      <c r="B260" s="10" t="s">
        <v>12</v>
      </c>
      <c r="C260" s="10" t="s">
        <v>116</v>
      </c>
      <c r="D260" s="57" t="s">
        <v>314</v>
      </c>
      <c r="E260" s="10" t="s">
        <v>48</v>
      </c>
      <c r="F260" s="10" t="s">
        <v>49</v>
      </c>
      <c r="G260" s="67">
        <v>1000</v>
      </c>
      <c r="H260" s="39">
        <v>1000</v>
      </c>
      <c r="I260" s="39">
        <v>565.63</v>
      </c>
    </row>
    <row r="261" spans="1:9" s="1" customFormat="1" ht="30" customHeight="1">
      <c r="A261" s="57" t="s">
        <v>244</v>
      </c>
      <c r="B261" s="10" t="s">
        <v>12</v>
      </c>
      <c r="C261" s="10" t="s">
        <v>116</v>
      </c>
      <c r="D261" s="57" t="s">
        <v>314</v>
      </c>
      <c r="E261" s="10" t="s">
        <v>50</v>
      </c>
      <c r="F261" s="10" t="s">
        <v>262</v>
      </c>
      <c r="G261" s="67">
        <v>120000</v>
      </c>
      <c r="H261" s="39">
        <v>55000</v>
      </c>
      <c r="I261" s="39">
        <v>36961.65</v>
      </c>
    </row>
    <row r="262" spans="1:9" s="1" customFormat="1" ht="30" customHeight="1">
      <c r="A262" s="57" t="s">
        <v>244</v>
      </c>
      <c r="B262" s="10" t="s">
        <v>12</v>
      </c>
      <c r="C262" s="10" t="s">
        <v>116</v>
      </c>
      <c r="D262" s="57" t="s">
        <v>314</v>
      </c>
      <c r="E262" s="10">
        <v>200109</v>
      </c>
      <c r="F262" s="10" t="s">
        <v>322</v>
      </c>
      <c r="G262" s="67">
        <v>20000</v>
      </c>
      <c r="H262" s="39">
        <v>9000</v>
      </c>
      <c r="I262" s="39">
        <v>2797.03</v>
      </c>
    </row>
    <row r="263" spans="1:9" s="1" customFormat="1" ht="45" customHeight="1">
      <c r="A263" s="57" t="s">
        <v>244</v>
      </c>
      <c r="B263" s="10" t="s">
        <v>12</v>
      </c>
      <c r="C263" s="10" t="s">
        <v>116</v>
      </c>
      <c r="D263" s="57" t="s">
        <v>314</v>
      </c>
      <c r="E263" s="10" t="s">
        <v>52</v>
      </c>
      <c r="F263" s="10" t="s">
        <v>264</v>
      </c>
      <c r="G263" s="67">
        <v>632000</v>
      </c>
      <c r="H263" s="39">
        <v>264000</v>
      </c>
      <c r="I263" s="39">
        <v>170456.74</v>
      </c>
    </row>
    <row r="264" spans="1:9" s="1" customFormat="1" ht="30" customHeight="1">
      <c r="A264" s="57" t="s">
        <v>244</v>
      </c>
      <c r="B264" s="10" t="s">
        <v>12</v>
      </c>
      <c r="C264" s="10" t="s">
        <v>116</v>
      </c>
      <c r="D264" s="57" t="s">
        <v>314</v>
      </c>
      <c r="E264" s="10" t="s">
        <v>83</v>
      </c>
      <c r="F264" s="10" t="s">
        <v>265</v>
      </c>
      <c r="G264" s="67">
        <v>100000</v>
      </c>
      <c r="H264" s="39">
        <v>51000</v>
      </c>
      <c r="I264" s="39">
        <v>8889.26</v>
      </c>
    </row>
    <row r="265" spans="1:9" s="1" customFormat="1" ht="30" customHeight="1">
      <c r="A265" s="57" t="s">
        <v>244</v>
      </c>
      <c r="B265" s="10" t="s">
        <v>12</v>
      </c>
      <c r="C265" s="10" t="s">
        <v>116</v>
      </c>
      <c r="D265" s="57" t="s">
        <v>314</v>
      </c>
      <c r="E265" s="10" t="s">
        <v>113</v>
      </c>
      <c r="F265" s="10" t="s">
        <v>318</v>
      </c>
      <c r="G265" s="67">
        <v>1673000</v>
      </c>
      <c r="H265" s="39">
        <v>589000</v>
      </c>
      <c r="I265" s="39">
        <v>386755.28</v>
      </c>
    </row>
    <row r="266" spans="1:9" s="1" customFormat="1" ht="30" customHeight="1">
      <c r="A266" s="57" t="s">
        <v>244</v>
      </c>
      <c r="B266" s="10" t="s">
        <v>12</v>
      </c>
      <c r="C266" s="10" t="s">
        <v>116</v>
      </c>
      <c r="D266" s="57" t="s">
        <v>314</v>
      </c>
      <c r="E266" s="10" t="s">
        <v>114</v>
      </c>
      <c r="F266" s="10" t="s">
        <v>84</v>
      </c>
      <c r="G266" s="67">
        <v>90000</v>
      </c>
      <c r="H266" s="39">
        <v>45000</v>
      </c>
      <c r="I266" s="39">
        <v>35045.1</v>
      </c>
    </row>
    <row r="267" spans="1:9" s="1" customFormat="1" ht="30" customHeight="1">
      <c r="A267" s="57" t="s">
        <v>244</v>
      </c>
      <c r="B267" s="10" t="s">
        <v>12</v>
      </c>
      <c r="C267" s="10" t="s">
        <v>116</v>
      </c>
      <c r="D267" s="57" t="s">
        <v>314</v>
      </c>
      <c r="E267" s="10" t="s">
        <v>115</v>
      </c>
      <c r="F267" s="10" t="s">
        <v>85</v>
      </c>
      <c r="G267" s="67">
        <v>200000</v>
      </c>
      <c r="H267" s="39">
        <v>71000</v>
      </c>
      <c r="I267" s="39">
        <v>57498.42</v>
      </c>
    </row>
    <row r="268" spans="1:9" s="1" customFormat="1" ht="30" customHeight="1">
      <c r="A268" s="57" t="s">
        <v>244</v>
      </c>
      <c r="B268" s="10" t="s">
        <v>12</v>
      </c>
      <c r="C268" s="10" t="s">
        <v>116</v>
      </c>
      <c r="D268" s="57" t="s">
        <v>314</v>
      </c>
      <c r="E268" s="10">
        <v>200501</v>
      </c>
      <c r="F268" s="10" t="s">
        <v>292</v>
      </c>
      <c r="G268" s="67">
        <v>40000</v>
      </c>
      <c r="H268" s="39">
        <v>0</v>
      </c>
      <c r="I268" s="39">
        <v>0</v>
      </c>
    </row>
    <row r="269" spans="1:9" s="1" customFormat="1" ht="30" customHeight="1">
      <c r="A269" s="57" t="s">
        <v>244</v>
      </c>
      <c r="B269" s="10" t="s">
        <v>12</v>
      </c>
      <c r="C269" s="10" t="s">
        <v>116</v>
      </c>
      <c r="D269" s="57" t="s">
        <v>314</v>
      </c>
      <c r="E269" s="10">
        <v>200503</v>
      </c>
      <c r="F269" s="10" t="s">
        <v>288</v>
      </c>
      <c r="G269" s="67">
        <v>30000</v>
      </c>
      <c r="H269" s="39">
        <v>0</v>
      </c>
      <c r="I269" s="39">
        <v>0</v>
      </c>
    </row>
    <row r="270" spans="1:9" s="1" customFormat="1" ht="30" customHeight="1">
      <c r="A270" s="57" t="s">
        <v>244</v>
      </c>
      <c r="B270" s="10" t="s">
        <v>12</v>
      </c>
      <c r="C270" s="10" t="s">
        <v>116</v>
      </c>
      <c r="D270" s="57" t="s">
        <v>314</v>
      </c>
      <c r="E270" s="10">
        <v>200530</v>
      </c>
      <c r="F270" s="10" t="s">
        <v>54</v>
      </c>
      <c r="G270" s="67">
        <v>94000</v>
      </c>
      <c r="H270" s="39">
        <v>47000</v>
      </c>
      <c r="I270" s="39">
        <v>14910.4</v>
      </c>
    </row>
    <row r="271" spans="1:9" s="1" customFormat="1" ht="30" customHeight="1">
      <c r="A271" s="57" t="s">
        <v>244</v>
      </c>
      <c r="B271" s="10" t="s">
        <v>12</v>
      </c>
      <c r="C271" s="10" t="s">
        <v>116</v>
      </c>
      <c r="D271" s="57" t="s">
        <v>314</v>
      </c>
      <c r="E271" s="10">
        <v>200601</v>
      </c>
      <c r="F271" s="10" t="s">
        <v>266</v>
      </c>
      <c r="G271" s="67">
        <v>0</v>
      </c>
      <c r="H271" s="39">
        <v>0</v>
      </c>
      <c r="I271" s="39">
        <v>0</v>
      </c>
    </row>
    <row r="272" spans="1:9" s="1" customFormat="1" ht="30" customHeight="1">
      <c r="A272" s="57" t="s">
        <v>244</v>
      </c>
      <c r="B272" s="10" t="s">
        <v>12</v>
      </c>
      <c r="C272" s="10" t="s">
        <v>116</v>
      </c>
      <c r="D272" s="57" t="s">
        <v>314</v>
      </c>
      <c r="E272" s="10" t="s">
        <v>117</v>
      </c>
      <c r="F272" s="10" t="s">
        <v>269</v>
      </c>
      <c r="G272" s="67">
        <v>50000</v>
      </c>
      <c r="H272" s="39">
        <v>10000</v>
      </c>
      <c r="I272" s="39">
        <v>0</v>
      </c>
    </row>
    <row r="273" spans="1:9" s="1" customFormat="1" ht="30" customHeight="1">
      <c r="A273" s="57" t="s">
        <v>244</v>
      </c>
      <c r="B273" s="10" t="s">
        <v>12</v>
      </c>
      <c r="C273" s="10" t="s">
        <v>116</v>
      </c>
      <c r="D273" s="57" t="s">
        <v>314</v>
      </c>
      <c r="E273" s="10">
        <v>201400</v>
      </c>
      <c r="F273" s="10" t="s">
        <v>270</v>
      </c>
      <c r="G273" s="67">
        <v>0</v>
      </c>
      <c r="H273" s="39">
        <f t="shared" ref="H273:H300" si="3">G273/12*3</f>
        <v>0</v>
      </c>
      <c r="I273" s="39">
        <v>0</v>
      </c>
    </row>
    <row r="274" spans="1:9" s="1" customFormat="1" ht="30" customHeight="1">
      <c r="A274" s="57" t="s">
        <v>244</v>
      </c>
      <c r="B274" s="10" t="s">
        <v>12</v>
      </c>
      <c r="C274" s="10" t="s">
        <v>116</v>
      </c>
      <c r="D274" s="57" t="s">
        <v>314</v>
      </c>
      <c r="E274" s="10" t="s">
        <v>61</v>
      </c>
      <c r="F274" s="10" t="s">
        <v>274</v>
      </c>
      <c r="G274" s="67">
        <v>100000</v>
      </c>
      <c r="H274" s="39">
        <v>65000</v>
      </c>
      <c r="I274" s="39">
        <v>20346.650000000001</v>
      </c>
    </row>
    <row r="275" spans="1:9" s="1" customFormat="1" ht="30" customHeight="1">
      <c r="A275" s="57" t="s">
        <v>244</v>
      </c>
      <c r="B275" s="10" t="s">
        <v>12</v>
      </c>
      <c r="C275" s="10" t="s">
        <v>116</v>
      </c>
      <c r="D275" s="57" t="s">
        <v>314</v>
      </c>
      <c r="E275" s="10">
        <v>570201</v>
      </c>
      <c r="F275" s="10" t="s">
        <v>321</v>
      </c>
      <c r="G275" s="67">
        <v>2194000</v>
      </c>
      <c r="H275" s="39">
        <v>939000</v>
      </c>
      <c r="I275" s="39">
        <v>812400</v>
      </c>
    </row>
    <row r="276" spans="1:9" s="1" customFormat="1" ht="45" customHeight="1">
      <c r="A276" s="57" t="s">
        <v>244</v>
      </c>
      <c r="B276" s="10" t="s">
        <v>12</v>
      </c>
      <c r="C276" s="10" t="s">
        <v>116</v>
      </c>
      <c r="D276" s="57" t="s">
        <v>314</v>
      </c>
      <c r="E276" s="10" t="s">
        <v>63</v>
      </c>
      <c r="F276" s="10" t="s">
        <v>64</v>
      </c>
      <c r="G276" s="67">
        <v>1003000</v>
      </c>
      <c r="H276" s="39">
        <v>498000</v>
      </c>
      <c r="I276" s="39">
        <v>447921</v>
      </c>
    </row>
    <row r="277" spans="1:9" s="1" customFormat="1" ht="69">
      <c r="A277" s="57" t="s">
        <v>244</v>
      </c>
      <c r="B277" s="10" t="s">
        <v>12</v>
      </c>
      <c r="C277" s="10" t="s">
        <v>116</v>
      </c>
      <c r="D277" s="57" t="s">
        <v>314</v>
      </c>
      <c r="E277" s="10" t="s">
        <v>65</v>
      </c>
      <c r="F277" s="10" t="s">
        <v>276</v>
      </c>
      <c r="G277" s="67">
        <v>-730600</v>
      </c>
      <c r="H277" s="39">
        <v>-730600</v>
      </c>
      <c r="I277" s="39">
        <v>-856322</v>
      </c>
    </row>
    <row r="278" spans="1:9" s="1" customFormat="1" ht="45" customHeight="1">
      <c r="A278" s="57" t="s">
        <v>244</v>
      </c>
      <c r="B278" s="10" t="s">
        <v>12</v>
      </c>
      <c r="C278" s="10" t="s">
        <v>118</v>
      </c>
      <c r="D278" s="10" t="s">
        <v>315</v>
      </c>
      <c r="E278" s="10" t="s">
        <v>34</v>
      </c>
      <c r="F278" s="10" t="s">
        <v>250</v>
      </c>
      <c r="G278" s="67">
        <v>15262000</v>
      </c>
      <c r="H278" s="39">
        <v>7780000</v>
      </c>
      <c r="I278" s="39">
        <v>7683011</v>
      </c>
    </row>
    <row r="279" spans="1:9" s="1" customFormat="1" ht="45" customHeight="1">
      <c r="A279" s="57" t="s">
        <v>244</v>
      </c>
      <c r="B279" s="10" t="s">
        <v>12</v>
      </c>
      <c r="C279" s="10" t="s">
        <v>118</v>
      </c>
      <c r="D279" s="57" t="s">
        <v>315</v>
      </c>
      <c r="E279" s="10" t="s">
        <v>111</v>
      </c>
      <c r="F279" s="10" t="s">
        <v>309</v>
      </c>
      <c r="G279" s="67">
        <v>810000</v>
      </c>
      <c r="H279" s="39">
        <v>407000</v>
      </c>
      <c r="I279" s="39">
        <v>402098</v>
      </c>
    </row>
    <row r="280" spans="1:9" s="1" customFormat="1" ht="45" customHeight="1">
      <c r="A280" s="57" t="s">
        <v>244</v>
      </c>
      <c r="B280" s="10" t="s">
        <v>12</v>
      </c>
      <c r="C280" s="10" t="s">
        <v>118</v>
      </c>
      <c r="D280" s="57" t="s">
        <v>315</v>
      </c>
      <c r="E280" s="10" t="s">
        <v>35</v>
      </c>
      <c r="F280" s="10" t="s">
        <v>251</v>
      </c>
      <c r="G280" s="67">
        <v>1300000</v>
      </c>
      <c r="H280" s="39">
        <v>643000</v>
      </c>
      <c r="I280" s="39">
        <v>626622</v>
      </c>
    </row>
    <row r="281" spans="1:9" s="1" customFormat="1" ht="45" customHeight="1">
      <c r="A281" s="57" t="s">
        <v>244</v>
      </c>
      <c r="B281" s="10" t="s">
        <v>12</v>
      </c>
      <c r="C281" s="10" t="s">
        <v>118</v>
      </c>
      <c r="D281" s="57" t="s">
        <v>315</v>
      </c>
      <c r="E281" s="10" t="s">
        <v>36</v>
      </c>
      <c r="F281" s="10" t="s">
        <v>37</v>
      </c>
      <c r="G281" s="67">
        <v>3000</v>
      </c>
      <c r="H281" s="39">
        <v>1000</v>
      </c>
      <c r="I281" s="39">
        <v>0</v>
      </c>
    </row>
    <row r="282" spans="1:9" s="1" customFormat="1" ht="45" customHeight="1">
      <c r="A282" s="57" t="s">
        <v>244</v>
      </c>
      <c r="B282" s="10" t="s">
        <v>12</v>
      </c>
      <c r="C282" s="10" t="s">
        <v>118</v>
      </c>
      <c r="D282" s="57" t="s">
        <v>315</v>
      </c>
      <c r="E282" s="10">
        <v>100117</v>
      </c>
      <c r="F282" s="10" t="s">
        <v>317</v>
      </c>
      <c r="G282" s="67">
        <v>490000</v>
      </c>
      <c r="H282" s="39">
        <v>269000</v>
      </c>
      <c r="I282" s="39">
        <v>247462</v>
      </c>
    </row>
    <row r="283" spans="1:9" s="1" customFormat="1" ht="45" customHeight="1">
      <c r="A283" s="57" t="s">
        <v>244</v>
      </c>
      <c r="B283" s="10" t="s">
        <v>12</v>
      </c>
      <c r="C283" s="10" t="s">
        <v>118</v>
      </c>
      <c r="D283" s="57" t="s">
        <v>315</v>
      </c>
      <c r="E283" s="10">
        <v>100206</v>
      </c>
      <c r="F283" s="10" t="s">
        <v>311</v>
      </c>
      <c r="G283" s="67">
        <v>128000</v>
      </c>
      <c r="H283" s="39">
        <v>128000</v>
      </c>
      <c r="I283" s="39">
        <v>99667</v>
      </c>
    </row>
    <row r="284" spans="1:9" s="1" customFormat="1" ht="45" customHeight="1">
      <c r="A284" s="57" t="s">
        <v>244</v>
      </c>
      <c r="B284" s="10" t="s">
        <v>12</v>
      </c>
      <c r="C284" s="10" t="s">
        <v>118</v>
      </c>
      <c r="D284" s="57" t="s">
        <v>315</v>
      </c>
      <c r="E284" s="10" t="s">
        <v>41</v>
      </c>
      <c r="F284" s="10" t="s">
        <v>257</v>
      </c>
      <c r="G284" s="67">
        <v>400000</v>
      </c>
      <c r="H284" s="39">
        <v>200000</v>
      </c>
      <c r="I284" s="39">
        <v>197710</v>
      </c>
    </row>
    <row r="285" spans="1:9" s="1" customFormat="1" ht="45" customHeight="1">
      <c r="A285" s="57" t="s">
        <v>244</v>
      </c>
      <c r="B285" s="57" t="s">
        <v>12</v>
      </c>
      <c r="C285" s="57" t="s">
        <v>118</v>
      </c>
      <c r="D285" s="57" t="s">
        <v>315</v>
      </c>
      <c r="E285" s="57">
        <v>100308</v>
      </c>
      <c r="F285" s="57" t="s">
        <v>324</v>
      </c>
      <c r="G285" s="67">
        <v>7000</v>
      </c>
      <c r="H285" s="39">
        <v>4000</v>
      </c>
      <c r="I285" s="39">
        <v>3609</v>
      </c>
    </row>
    <row r="286" spans="1:9" s="1" customFormat="1" ht="45" customHeight="1">
      <c r="A286" s="57" t="s">
        <v>244</v>
      </c>
      <c r="B286" s="10" t="s">
        <v>12</v>
      </c>
      <c r="C286" s="10" t="s">
        <v>118</v>
      </c>
      <c r="D286" s="57" t="s">
        <v>315</v>
      </c>
      <c r="E286" s="10">
        <v>200101</v>
      </c>
      <c r="F286" s="10" t="s">
        <v>43</v>
      </c>
      <c r="G286" s="67">
        <v>90000</v>
      </c>
      <c r="H286" s="39">
        <v>85000</v>
      </c>
      <c r="I286" s="39">
        <v>7537.04</v>
      </c>
    </row>
    <row r="287" spans="1:9" s="1" customFormat="1" ht="45" customHeight="1">
      <c r="A287" s="57" t="s">
        <v>244</v>
      </c>
      <c r="B287" s="10" t="s">
        <v>12</v>
      </c>
      <c r="C287" s="10" t="s">
        <v>118</v>
      </c>
      <c r="D287" s="57" t="s">
        <v>315</v>
      </c>
      <c r="E287" s="10" t="s">
        <v>93</v>
      </c>
      <c r="F287" s="10" t="s">
        <v>323</v>
      </c>
      <c r="G287" s="67">
        <v>45000</v>
      </c>
      <c r="H287" s="39">
        <v>19000</v>
      </c>
      <c r="I287" s="39">
        <v>12927.24</v>
      </c>
    </row>
    <row r="288" spans="1:9" s="1" customFormat="1" ht="45" customHeight="1">
      <c r="A288" s="57" t="s">
        <v>244</v>
      </c>
      <c r="B288" s="10" t="s">
        <v>12</v>
      </c>
      <c r="C288" s="10" t="s">
        <v>118</v>
      </c>
      <c r="D288" s="57" t="s">
        <v>315</v>
      </c>
      <c r="E288" s="10" t="s">
        <v>44</v>
      </c>
      <c r="F288" s="10" t="s">
        <v>259</v>
      </c>
      <c r="G288" s="67">
        <v>180000</v>
      </c>
      <c r="H288" s="39">
        <v>141000</v>
      </c>
      <c r="I288" s="39">
        <v>142875.48000000001</v>
      </c>
    </row>
    <row r="289" spans="1:9" s="1" customFormat="1" ht="45" customHeight="1">
      <c r="A289" s="57" t="s">
        <v>244</v>
      </c>
      <c r="B289" s="10" t="s">
        <v>12</v>
      </c>
      <c r="C289" s="10" t="s">
        <v>118</v>
      </c>
      <c r="D289" s="57" t="s">
        <v>315</v>
      </c>
      <c r="E289" s="10" t="s">
        <v>45</v>
      </c>
      <c r="F289" s="10" t="s">
        <v>260</v>
      </c>
      <c r="G289" s="67">
        <v>80000</v>
      </c>
      <c r="H289" s="39">
        <v>34000</v>
      </c>
      <c r="I289" s="39">
        <v>33603.67</v>
      </c>
    </row>
    <row r="290" spans="1:9" s="1" customFormat="1" ht="45" customHeight="1">
      <c r="A290" s="57" t="s">
        <v>244</v>
      </c>
      <c r="B290" s="10" t="s">
        <v>12</v>
      </c>
      <c r="C290" s="10" t="s">
        <v>118</v>
      </c>
      <c r="D290" s="57" t="s">
        <v>315</v>
      </c>
      <c r="E290" s="10">
        <v>200105</v>
      </c>
      <c r="F290" s="10" t="s">
        <v>261</v>
      </c>
      <c r="G290" s="67">
        <v>60000</v>
      </c>
      <c r="H290" s="39">
        <v>29000</v>
      </c>
      <c r="I290" s="39">
        <v>17539.830000000002</v>
      </c>
    </row>
    <row r="291" spans="1:9" s="1" customFormat="1" ht="45" customHeight="1">
      <c r="A291" s="57" t="s">
        <v>244</v>
      </c>
      <c r="B291" s="10" t="s">
        <v>12</v>
      </c>
      <c r="C291" s="10" t="s">
        <v>118</v>
      </c>
      <c r="D291" s="57" t="s">
        <v>315</v>
      </c>
      <c r="E291" s="10">
        <v>200106</v>
      </c>
      <c r="F291" s="10" t="s">
        <v>47</v>
      </c>
      <c r="G291" s="67">
        <v>20000</v>
      </c>
      <c r="H291" s="39">
        <v>11000</v>
      </c>
      <c r="I291" s="39">
        <v>2679.21</v>
      </c>
    </row>
    <row r="292" spans="1:9" s="1" customFormat="1" ht="45" customHeight="1">
      <c r="A292" s="57" t="s">
        <v>244</v>
      </c>
      <c r="B292" s="10" t="s">
        <v>12</v>
      </c>
      <c r="C292" s="10" t="s">
        <v>118</v>
      </c>
      <c r="D292" s="57" t="s">
        <v>315</v>
      </c>
      <c r="E292" s="10" t="s">
        <v>48</v>
      </c>
      <c r="F292" s="10" t="s">
        <v>49</v>
      </c>
      <c r="G292" s="67">
        <v>1000</v>
      </c>
      <c r="H292" s="39">
        <v>1000</v>
      </c>
      <c r="I292" s="39">
        <v>84.81</v>
      </c>
    </row>
    <row r="293" spans="1:9" s="1" customFormat="1" ht="45" customHeight="1">
      <c r="A293" s="57" t="s">
        <v>244</v>
      </c>
      <c r="B293" s="10" t="s">
        <v>12</v>
      </c>
      <c r="C293" s="10" t="s">
        <v>118</v>
      </c>
      <c r="D293" s="57" t="s">
        <v>315</v>
      </c>
      <c r="E293" s="10" t="s">
        <v>50</v>
      </c>
      <c r="F293" s="10" t="s">
        <v>262</v>
      </c>
      <c r="G293" s="67">
        <v>260000</v>
      </c>
      <c r="H293" s="39">
        <v>130000</v>
      </c>
      <c r="I293" s="39">
        <v>117406.71</v>
      </c>
    </row>
    <row r="294" spans="1:9" s="1" customFormat="1" ht="45" customHeight="1">
      <c r="A294" s="57" t="s">
        <v>244</v>
      </c>
      <c r="B294" s="10" t="s">
        <v>12</v>
      </c>
      <c r="C294" s="10" t="s">
        <v>118</v>
      </c>
      <c r="D294" s="57" t="s">
        <v>315</v>
      </c>
      <c r="E294" s="10">
        <v>200109</v>
      </c>
      <c r="F294" s="10" t="s">
        <v>263</v>
      </c>
      <c r="G294" s="67">
        <v>30000</v>
      </c>
      <c r="H294" s="39">
        <v>10000</v>
      </c>
      <c r="I294" s="39">
        <v>3410.34</v>
      </c>
    </row>
    <row r="295" spans="1:9" s="1" customFormat="1" ht="45" customHeight="1">
      <c r="A295" s="57" t="s">
        <v>244</v>
      </c>
      <c r="B295" s="10" t="s">
        <v>12</v>
      </c>
      <c r="C295" s="10" t="s">
        <v>118</v>
      </c>
      <c r="D295" s="57" t="s">
        <v>315</v>
      </c>
      <c r="E295" s="10" t="s">
        <v>52</v>
      </c>
      <c r="F295" s="10" t="s">
        <v>264</v>
      </c>
      <c r="G295" s="67">
        <v>380000</v>
      </c>
      <c r="H295" s="39">
        <v>178000</v>
      </c>
      <c r="I295" s="39">
        <v>131526.39999999999</v>
      </c>
    </row>
    <row r="296" spans="1:9" s="1" customFormat="1" ht="45" customHeight="1">
      <c r="A296" s="57" t="s">
        <v>244</v>
      </c>
      <c r="B296" s="10" t="s">
        <v>12</v>
      </c>
      <c r="C296" s="10" t="s">
        <v>118</v>
      </c>
      <c r="D296" s="57" t="s">
        <v>315</v>
      </c>
      <c r="E296" s="10" t="s">
        <v>83</v>
      </c>
      <c r="F296" s="10" t="s">
        <v>265</v>
      </c>
      <c r="G296" s="67">
        <v>33000</v>
      </c>
      <c r="H296" s="39">
        <v>23000</v>
      </c>
      <c r="I296" s="39">
        <v>9120.51</v>
      </c>
    </row>
    <row r="297" spans="1:9" s="1" customFormat="1" ht="45" customHeight="1">
      <c r="A297" s="91" t="s">
        <v>244</v>
      </c>
      <c r="B297" s="91" t="s">
        <v>12</v>
      </c>
      <c r="C297" s="91" t="s">
        <v>118</v>
      </c>
      <c r="D297" s="91" t="s">
        <v>315</v>
      </c>
      <c r="E297" s="91">
        <v>200402</v>
      </c>
      <c r="F297" s="91" t="s">
        <v>85</v>
      </c>
      <c r="G297" s="67">
        <v>2000</v>
      </c>
      <c r="H297" s="39">
        <v>2000</v>
      </c>
      <c r="I297" s="39">
        <v>0</v>
      </c>
    </row>
    <row r="298" spans="1:9" s="1" customFormat="1" ht="45" customHeight="1">
      <c r="A298" s="57" t="s">
        <v>244</v>
      </c>
      <c r="B298" s="10" t="s">
        <v>12</v>
      </c>
      <c r="C298" s="10" t="s">
        <v>118</v>
      </c>
      <c r="D298" s="57" t="s">
        <v>315</v>
      </c>
      <c r="E298" s="10">
        <v>200530</v>
      </c>
      <c r="F298" s="10" t="s">
        <v>54</v>
      </c>
      <c r="G298" s="67">
        <v>10000</v>
      </c>
      <c r="H298" s="39">
        <v>8000</v>
      </c>
      <c r="I298" s="39">
        <v>7412.15</v>
      </c>
    </row>
    <row r="299" spans="1:9" s="1" customFormat="1" ht="45" customHeight="1">
      <c r="A299" s="57" t="s">
        <v>244</v>
      </c>
      <c r="B299" s="10" t="s">
        <v>12</v>
      </c>
      <c r="C299" s="10" t="s">
        <v>118</v>
      </c>
      <c r="D299" s="57" t="s">
        <v>315</v>
      </c>
      <c r="E299" s="10" t="s">
        <v>55</v>
      </c>
      <c r="F299" s="10" t="s">
        <v>266</v>
      </c>
      <c r="G299" s="67">
        <v>0</v>
      </c>
      <c r="H299" s="39">
        <v>0</v>
      </c>
      <c r="I299" s="39">
        <v>0</v>
      </c>
    </row>
    <row r="300" spans="1:9" s="1" customFormat="1" ht="45" customHeight="1">
      <c r="A300" s="57" t="s">
        <v>244</v>
      </c>
      <c r="B300" s="10" t="s">
        <v>12</v>
      </c>
      <c r="C300" s="10" t="s">
        <v>118</v>
      </c>
      <c r="D300" s="57" t="s">
        <v>315</v>
      </c>
      <c r="E300" s="10" t="s">
        <v>95</v>
      </c>
      <c r="F300" s="10" t="s">
        <v>298</v>
      </c>
      <c r="G300" s="67">
        <v>0</v>
      </c>
      <c r="H300" s="39">
        <f t="shared" si="3"/>
        <v>0</v>
      </c>
      <c r="I300" s="39">
        <v>0</v>
      </c>
    </row>
    <row r="301" spans="1:9" s="1" customFormat="1" ht="45" customHeight="1">
      <c r="A301" s="57" t="s">
        <v>244</v>
      </c>
      <c r="B301" s="10" t="s">
        <v>12</v>
      </c>
      <c r="C301" s="10" t="s">
        <v>118</v>
      </c>
      <c r="D301" s="57" t="s">
        <v>315</v>
      </c>
      <c r="E301" s="10">
        <v>201300</v>
      </c>
      <c r="F301" s="10" t="s">
        <v>269</v>
      </c>
      <c r="G301" s="67">
        <v>7000</v>
      </c>
      <c r="H301" s="39">
        <v>2000</v>
      </c>
      <c r="I301" s="39">
        <v>0</v>
      </c>
    </row>
    <row r="302" spans="1:9" s="1" customFormat="1" ht="45" customHeight="1">
      <c r="A302" s="57" t="s">
        <v>244</v>
      </c>
      <c r="B302" s="10" t="s">
        <v>12</v>
      </c>
      <c r="C302" s="10" t="s">
        <v>118</v>
      </c>
      <c r="D302" s="57" t="s">
        <v>315</v>
      </c>
      <c r="E302" s="10">
        <v>203002</v>
      </c>
      <c r="F302" s="10" t="s">
        <v>272</v>
      </c>
      <c r="G302" s="67">
        <v>0</v>
      </c>
      <c r="H302" s="39">
        <v>0</v>
      </c>
      <c r="I302" s="39">
        <v>0</v>
      </c>
    </row>
    <row r="303" spans="1:9" s="1" customFormat="1" ht="45" customHeight="1">
      <c r="A303" s="57" t="s">
        <v>244</v>
      </c>
      <c r="B303" s="10" t="s">
        <v>12</v>
      </c>
      <c r="C303" s="10" t="s">
        <v>118</v>
      </c>
      <c r="D303" s="57" t="s">
        <v>315</v>
      </c>
      <c r="E303" s="10" t="s">
        <v>61</v>
      </c>
      <c r="F303" s="10" t="s">
        <v>274</v>
      </c>
      <c r="G303" s="67">
        <v>42000</v>
      </c>
      <c r="H303" s="39">
        <v>22000</v>
      </c>
      <c r="I303" s="39">
        <v>6977.16</v>
      </c>
    </row>
    <row r="304" spans="1:9" s="1" customFormat="1" ht="45" customHeight="1">
      <c r="A304" s="91" t="s">
        <v>244</v>
      </c>
      <c r="B304" s="91" t="s">
        <v>12</v>
      </c>
      <c r="C304" s="91" t="s">
        <v>118</v>
      </c>
      <c r="D304" s="91" t="s">
        <v>315</v>
      </c>
      <c r="E304" s="91">
        <v>591100</v>
      </c>
      <c r="F304" s="91" t="s">
        <v>301</v>
      </c>
      <c r="G304" s="67">
        <v>600000</v>
      </c>
      <c r="H304" s="39">
        <v>0</v>
      </c>
      <c r="I304" s="39">
        <v>0</v>
      </c>
    </row>
    <row r="305" spans="1:9" s="1" customFormat="1" ht="45" customHeight="1">
      <c r="A305" s="57" t="s">
        <v>244</v>
      </c>
      <c r="B305" s="10" t="s">
        <v>12</v>
      </c>
      <c r="C305" s="10" t="s">
        <v>118</v>
      </c>
      <c r="D305" s="57" t="s">
        <v>315</v>
      </c>
      <c r="E305" s="10" t="s">
        <v>63</v>
      </c>
      <c r="F305" s="10" t="s">
        <v>64</v>
      </c>
      <c r="G305" s="67">
        <v>171000</v>
      </c>
      <c r="H305" s="39">
        <v>77000</v>
      </c>
      <c r="I305" s="39">
        <v>46850</v>
      </c>
    </row>
    <row r="306" spans="1:9" s="1" customFormat="1">
      <c r="A306" s="127" t="s">
        <v>119</v>
      </c>
      <c r="B306" s="127"/>
      <c r="C306" s="127"/>
      <c r="D306" s="127"/>
      <c r="E306" s="127"/>
      <c r="F306" s="127"/>
      <c r="G306" s="113">
        <f>SUM(G195:G305)</f>
        <v>177833000</v>
      </c>
      <c r="H306" s="113">
        <f>SUM(H195:H305)</f>
        <v>88914000</v>
      </c>
      <c r="I306" s="68">
        <f>SUM(I195:I305)</f>
        <v>81870478.700000033</v>
      </c>
    </row>
    <row r="307" spans="1:9" s="1" customFormat="1" ht="45" customHeight="1">
      <c r="A307" s="57" t="s">
        <v>244</v>
      </c>
      <c r="B307" s="10" t="s">
        <v>12</v>
      </c>
      <c r="C307" s="10" t="s">
        <v>120</v>
      </c>
      <c r="D307" s="10" t="s">
        <v>325</v>
      </c>
      <c r="E307" s="10">
        <v>200101</v>
      </c>
      <c r="F307" s="10" t="s">
        <v>43</v>
      </c>
      <c r="G307" s="67">
        <v>4220</v>
      </c>
      <c r="H307" s="67">
        <v>4220</v>
      </c>
      <c r="I307" s="39">
        <v>0</v>
      </c>
    </row>
    <row r="308" spans="1:9" s="1" customFormat="1" ht="41.4">
      <c r="A308" s="57" t="s">
        <v>244</v>
      </c>
      <c r="B308" s="10" t="s">
        <v>12</v>
      </c>
      <c r="C308" s="10" t="s">
        <v>120</v>
      </c>
      <c r="D308" s="57" t="s">
        <v>325</v>
      </c>
      <c r="E308" s="10" t="s">
        <v>48</v>
      </c>
      <c r="F308" s="10" t="s">
        <v>49</v>
      </c>
      <c r="G308" s="67">
        <v>10000</v>
      </c>
      <c r="H308" s="67">
        <v>10000</v>
      </c>
      <c r="I308" s="39">
        <v>0</v>
      </c>
    </row>
    <row r="309" spans="1:9" s="1" customFormat="1" ht="41.4">
      <c r="A309" s="61" t="s">
        <v>244</v>
      </c>
      <c r="B309" s="61" t="s">
        <v>12</v>
      </c>
      <c r="C309" s="61" t="s">
        <v>120</v>
      </c>
      <c r="D309" s="61" t="s">
        <v>325</v>
      </c>
      <c r="E309" s="61">
        <v>200108</v>
      </c>
      <c r="F309" s="61" t="s">
        <v>262</v>
      </c>
      <c r="G309" s="67">
        <v>5780</v>
      </c>
      <c r="H309" s="67">
        <v>5780</v>
      </c>
      <c r="I309" s="39">
        <v>0</v>
      </c>
    </row>
    <row r="310" spans="1:9" s="1" customFormat="1" ht="41.4">
      <c r="A310" s="61" t="s">
        <v>244</v>
      </c>
      <c r="B310" s="61" t="s">
        <v>12</v>
      </c>
      <c r="C310" s="61" t="s">
        <v>120</v>
      </c>
      <c r="D310" s="61" t="s">
        <v>325</v>
      </c>
      <c r="E310" s="61">
        <v>200530</v>
      </c>
      <c r="F310" s="61" t="s">
        <v>54</v>
      </c>
      <c r="G310" s="67">
        <v>0</v>
      </c>
      <c r="H310" s="67">
        <v>0</v>
      </c>
      <c r="I310" s="39">
        <v>0</v>
      </c>
    </row>
    <row r="311" spans="1:9" s="1" customFormat="1" ht="41.4">
      <c r="A311" s="57" t="s">
        <v>244</v>
      </c>
      <c r="B311" s="10" t="s">
        <v>12</v>
      </c>
      <c r="C311" s="10" t="s">
        <v>120</v>
      </c>
      <c r="D311" s="57" t="s">
        <v>325</v>
      </c>
      <c r="E311" s="10">
        <v>203030</v>
      </c>
      <c r="F311" s="10" t="s">
        <v>274</v>
      </c>
      <c r="G311" s="67">
        <v>0</v>
      </c>
      <c r="H311" s="67">
        <v>0</v>
      </c>
      <c r="I311" s="39">
        <v>0</v>
      </c>
    </row>
    <row r="312" spans="1:9" s="1" customFormat="1" ht="41.4">
      <c r="A312" s="57" t="s">
        <v>244</v>
      </c>
      <c r="B312" s="10" t="s">
        <v>12</v>
      </c>
      <c r="C312" s="10" t="s">
        <v>120</v>
      </c>
      <c r="D312" s="57" t="s">
        <v>325</v>
      </c>
      <c r="E312" s="10">
        <v>591100</v>
      </c>
      <c r="F312" s="10" t="s">
        <v>301</v>
      </c>
      <c r="G312" s="67">
        <v>6350000</v>
      </c>
      <c r="H312" s="67">
        <v>4150000</v>
      </c>
      <c r="I312" s="39">
        <v>325540.59999999998</v>
      </c>
    </row>
    <row r="313" spans="1:9" s="1" customFormat="1">
      <c r="A313" s="126" t="s">
        <v>121</v>
      </c>
      <c r="B313" s="126"/>
      <c r="C313" s="126"/>
      <c r="D313" s="126"/>
      <c r="E313" s="126"/>
      <c r="F313" s="126"/>
      <c r="G313" s="67">
        <f>SUM(G307:G312)</f>
        <v>6370000</v>
      </c>
      <c r="H313" s="67">
        <f>SUM(H307:H312)</f>
        <v>4170000</v>
      </c>
      <c r="I313" s="67">
        <f>SUM(I307:I312)</f>
        <v>325540.59999999998</v>
      </c>
    </row>
    <row r="314" spans="1:9" s="1" customFormat="1" ht="30" customHeight="1">
      <c r="A314" s="57" t="s">
        <v>244</v>
      </c>
      <c r="B314" s="10" t="s">
        <v>12</v>
      </c>
      <c r="C314" s="10" t="s">
        <v>122</v>
      </c>
      <c r="D314" s="10" t="s">
        <v>326</v>
      </c>
      <c r="E314" s="10" t="s">
        <v>68</v>
      </c>
      <c r="F314" s="10" t="s">
        <v>280</v>
      </c>
      <c r="G314" s="67">
        <v>499000</v>
      </c>
      <c r="H314" s="67">
        <v>334450</v>
      </c>
      <c r="I314" s="39">
        <v>334450</v>
      </c>
    </row>
    <row r="315" spans="1:9" s="1" customFormat="1">
      <c r="A315" s="126" t="s">
        <v>123</v>
      </c>
      <c r="B315" s="126"/>
      <c r="C315" s="126"/>
      <c r="D315" s="126"/>
      <c r="E315" s="126"/>
      <c r="F315" s="126"/>
      <c r="G315" s="71">
        <f>SUM(G314)</f>
        <v>499000</v>
      </c>
      <c r="H315" s="71">
        <f t="shared" ref="H315:I315" si="4">SUM(H314)</f>
        <v>334450</v>
      </c>
      <c r="I315" s="71">
        <f t="shared" si="4"/>
        <v>334450</v>
      </c>
    </row>
    <row r="316" spans="1:9" s="1" customFormat="1" ht="15" customHeight="1">
      <c r="A316" s="57" t="s">
        <v>244</v>
      </c>
      <c r="B316" s="10" t="s">
        <v>12</v>
      </c>
      <c r="C316" s="10" t="s">
        <v>124</v>
      </c>
      <c r="D316" s="10" t="s">
        <v>327</v>
      </c>
      <c r="E316" s="10" t="s">
        <v>83</v>
      </c>
      <c r="F316" s="10" t="s">
        <v>265</v>
      </c>
      <c r="G316" s="67">
        <v>14500000</v>
      </c>
      <c r="H316" s="67">
        <v>10119000</v>
      </c>
      <c r="I316" s="39">
        <v>10089485.33</v>
      </c>
    </row>
    <row r="317" spans="1:9" s="1" customFormat="1" ht="15" customHeight="1">
      <c r="A317" s="57" t="s">
        <v>244</v>
      </c>
      <c r="B317" s="10" t="s">
        <v>12</v>
      </c>
      <c r="C317" s="61">
        <v>840602</v>
      </c>
      <c r="D317" s="61" t="s">
        <v>328</v>
      </c>
      <c r="E317" s="10">
        <v>200107</v>
      </c>
      <c r="F317" s="10" t="s">
        <v>49</v>
      </c>
      <c r="G317" s="67">
        <v>200000</v>
      </c>
      <c r="H317" s="67">
        <v>0</v>
      </c>
      <c r="I317" s="39">
        <v>0</v>
      </c>
    </row>
    <row r="318" spans="1:9" s="1" customFormat="1" ht="30" customHeight="1">
      <c r="A318" s="57" t="s">
        <v>244</v>
      </c>
      <c r="B318" s="10" t="s">
        <v>12</v>
      </c>
      <c r="C318" s="10">
        <v>840602</v>
      </c>
      <c r="D318" s="10" t="s">
        <v>328</v>
      </c>
      <c r="E318" s="10">
        <v>550118</v>
      </c>
      <c r="F318" s="10" t="s">
        <v>125</v>
      </c>
      <c r="G318" s="67">
        <v>8940000</v>
      </c>
      <c r="H318" s="67">
        <v>4470000</v>
      </c>
      <c r="I318" s="39">
        <v>2293778.2999999998</v>
      </c>
    </row>
    <row r="319" spans="1:9" s="1" customFormat="1">
      <c r="A319" s="127" t="s">
        <v>126</v>
      </c>
      <c r="B319" s="127"/>
      <c r="C319" s="127"/>
      <c r="D319" s="127"/>
      <c r="E319" s="127"/>
      <c r="F319" s="127"/>
      <c r="G319" s="68">
        <f>SUM(G316:G318)</f>
        <v>23640000</v>
      </c>
      <c r="H319" s="68">
        <f>SUM(H316:H318)</f>
        <v>14589000</v>
      </c>
      <c r="I319" s="68">
        <f>SUM(I316:I318)</f>
        <v>12383263.629999999</v>
      </c>
    </row>
    <row r="320" spans="1:9" s="1" customFormat="1" ht="30" customHeight="1">
      <c r="A320" s="57" t="s">
        <v>244</v>
      </c>
      <c r="B320" s="10" t="s">
        <v>12</v>
      </c>
      <c r="C320" s="10">
        <v>870400</v>
      </c>
      <c r="D320" s="10" t="s">
        <v>329</v>
      </c>
      <c r="E320" s="10" t="s">
        <v>68</v>
      </c>
      <c r="F320" s="10" t="s">
        <v>280</v>
      </c>
      <c r="G320" s="67">
        <v>468000</v>
      </c>
      <c r="H320" s="67">
        <v>296750</v>
      </c>
      <c r="I320" s="39">
        <v>296750</v>
      </c>
    </row>
    <row r="321" spans="1:9" s="1" customFormat="1">
      <c r="A321" s="126" t="s">
        <v>128</v>
      </c>
      <c r="B321" s="126"/>
      <c r="C321" s="126"/>
      <c r="D321" s="126"/>
      <c r="E321" s="126"/>
      <c r="F321" s="126"/>
      <c r="G321" s="67">
        <f>SUM(G320)</f>
        <v>468000</v>
      </c>
      <c r="H321" s="67">
        <f t="shared" ref="H321:I321" si="5">SUM(H320)</f>
        <v>296750</v>
      </c>
      <c r="I321" s="67">
        <f t="shared" si="5"/>
        <v>296750</v>
      </c>
    </row>
    <row r="322" spans="1:9" s="1" customFormat="1">
      <c r="A322" s="123" t="s">
        <v>206</v>
      </c>
      <c r="B322" s="123"/>
      <c r="C322" s="123"/>
      <c r="D322" s="123"/>
      <c r="E322" s="123"/>
      <c r="F322" s="123"/>
      <c r="G322" s="72">
        <f>G87+G95+G98+G110+G134+G160+G162+G194+G306+G313+G315+G319+G321</f>
        <v>369975550</v>
      </c>
      <c r="H322" s="72">
        <f>H87+H95+H98+H110+H134+H160+H162+H194+H306+H313+H315+H319+H321</f>
        <v>195737490</v>
      </c>
      <c r="I322" s="72">
        <f>I87+I95+I98+I110+I134+I160+I162+I194+I306+I313+I315+I319+I321</f>
        <v>173342725.91</v>
      </c>
    </row>
    <row r="323" spans="1:9" s="1" customFormat="1" ht="15" customHeight="1">
      <c r="A323" s="57" t="s">
        <v>244</v>
      </c>
      <c r="B323" s="10" t="s">
        <v>12</v>
      </c>
      <c r="C323" s="10" t="s">
        <v>33</v>
      </c>
      <c r="D323" s="10" t="s">
        <v>249</v>
      </c>
      <c r="E323" s="10">
        <v>710101</v>
      </c>
      <c r="F323" s="10" t="s">
        <v>232</v>
      </c>
      <c r="G323" s="67">
        <v>1805000</v>
      </c>
      <c r="H323" s="67">
        <v>1300000</v>
      </c>
      <c r="I323" s="39">
        <v>490278.92</v>
      </c>
    </row>
    <row r="324" spans="1:9" s="1" customFormat="1" ht="45" customHeight="1">
      <c r="A324" s="57" t="s">
        <v>244</v>
      </c>
      <c r="B324" s="10" t="s">
        <v>12</v>
      </c>
      <c r="C324" s="10" t="s">
        <v>33</v>
      </c>
      <c r="D324" s="57" t="s">
        <v>249</v>
      </c>
      <c r="E324" s="10">
        <v>710103</v>
      </c>
      <c r="F324" s="10" t="s">
        <v>320</v>
      </c>
      <c r="G324" s="67">
        <v>120000</v>
      </c>
      <c r="H324" s="67">
        <v>0</v>
      </c>
      <c r="I324" s="39">
        <v>0</v>
      </c>
    </row>
    <row r="325" spans="1:9" s="1" customFormat="1" ht="15" customHeight="1">
      <c r="A325" s="57" t="s">
        <v>244</v>
      </c>
      <c r="B325" s="10" t="s">
        <v>12</v>
      </c>
      <c r="C325" s="10" t="s">
        <v>33</v>
      </c>
      <c r="D325" s="57" t="s">
        <v>249</v>
      </c>
      <c r="E325" s="10">
        <v>710130</v>
      </c>
      <c r="F325" s="10" t="s">
        <v>130</v>
      </c>
      <c r="G325" s="67">
        <v>6068000</v>
      </c>
      <c r="H325" s="67">
        <v>6068000</v>
      </c>
      <c r="I325" s="39">
        <v>4623621.75</v>
      </c>
    </row>
    <row r="326" spans="1:9" s="1" customFormat="1" ht="41.4">
      <c r="A326" s="57" t="s">
        <v>244</v>
      </c>
      <c r="B326" s="10" t="s">
        <v>12</v>
      </c>
      <c r="C326" s="10" t="s">
        <v>33</v>
      </c>
      <c r="D326" s="57" t="s">
        <v>249</v>
      </c>
      <c r="E326" s="10">
        <v>720101</v>
      </c>
      <c r="F326" s="10" t="s">
        <v>330</v>
      </c>
      <c r="G326" s="67">
        <v>260000</v>
      </c>
      <c r="H326" s="67">
        <v>0</v>
      </c>
      <c r="I326" s="39"/>
    </row>
    <row r="327" spans="1:9" s="1" customFormat="1" ht="69">
      <c r="A327" s="118" t="s">
        <v>244</v>
      </c>
      <c r="B327" s="118" t="s">
        <v>12</v>
      </c>
      <c r="C327" s="118" t="s">
        <v>33</v>
      </c>
      <c r="D327" s="118" t="s">
        <v>249</v>
      </c>
      <c r="E327" s="118">
        <v>850102</v>
      </c>
      <c r="F327" s="118" t="s">
        <v>331</v>
      </c>
      <c r="G327" s="67">
        <v>0</v>
      </c>
      <c r="H327" s="67">
        <v>0</v>
      </c>
      <c r="I327" s="39">
        <v>-10000425</v>
      </c>
    </row>
    <row r="328" spans="1:9" s="1" customFormat="1">
      <c r="A328" s="126" t="s">
        <v>66</v>
      </c>
      <c r="B328" s="126"/>
      <c r="C328" s="126"/>
      <c r="D328" s="126"/>
      <c r="E328" s="126"/>
      <c r="F328" s="126"/>
      <c r="G328" s="67">
        <f>SUM(G323:G327)</f>
        <v>8253000</v>
      </c>
      <c r="H328" s="67">
        <f t="shared" ref="H328:I328" si="6">SUM(H323:H327)</f>
        <v>7368000</v>
      </c>
      <c r="I328" s="67">
        <f t="shared" si="6"/>
        <v>-4886524.33</v>
      </c>
    </row>
    <row r="329" spans="1:9" s="1" customFormat="1" ht="30" customHeight="1">
      <c r="A329" s="57" t="s">
        <v>244</v>
      </c>
      <c r="B329" s="10" t="s">
        <v>12</v>
      </c>
      <c r="C329" s="10" t="s">
        <v>67</v>
      </c>
      <c r="D329" s="10" t="s">
        <v>279</v>
      </c>
      <c r="E329" s="10">
        <v>510229</v>
      </c>
      <c r="F329" s="10" t="s">
        <v>208</v>
      </c>
      <c r="G329" s="67">
        <v>96800</v>
      </c>
      <c r="H329" s="67">
        <v>0</v>
      </c>
      <c r="I329" s="39">
        <v>0</v>
      </c>
    </row>
    <row r="330" spans="1:9" s="1" customFormat="1" ht="55.2">
      <c r="A330" s="57" t="s">
        <v>244</v>
      </c>
      <c r="B330" s="10" t="s">
        <v>12</v>
      </c>
      <c r="C330" s="10" t="s">
        <v>69</v>
      </c>
      <c r="D330" s="10" t="s">
        <v>70</v>
      </c>
      <c r="E330" s="10">
        <v>510250</v>
      </c>
      <c r="F330" s="10" t="s">
        <v>332</v>
      </c>
      <c r="G330" s="67">
        <v>20555220</v>
      </c>
      <c r="H330" s="67">
        <v>9600000</v>
      </c>
      <c r="I330" s="39">
        <v>1975230.97</v>
      </c>
    </row>
    <row r="331" spans="1:9" s="1" customFormat="1" ht="27.6">
      <c r="A331" s="57" t="s">
        <v>244</v>
      </c>
      <c r="B331" s="10" t="s">
        <v>12</v>
      </c>
      <c r="C331" s="10" t="s">
        <v>69</v>
      </c>
      <c r="D331" s="10" t="s">
        <v>70</v>
      </c>
      <c r="E331" s="10">
        <v>550113</v>
      </c>
      <c r="F331" s="27" t="s">
        <v>131</v>
      </c>
      <c r="G331" s="67">
        <v>1650000</v>
      </c>
      <c r="H331" s="67">
        <v>1000000</v>
      </c>
      <c r="I331" s="39">
        <v>0</v>
      </c>
    </row>
    <row r="332" spans="1:9" s="1" customFormat="1" ht="30" customHeight="1">
      <c r="A332" s="57" t="s">
        <v>244</v>
      </c>
      <c r="B332" s="10" t="s">
        <v>12</v>
      </c>
      <c r="C332" s="10" t="s">
        <v>69</v>
      </c>
      <c r="D332" s="10" t="s">
        <v>70</v>
      </c>
      <c r="E332" s="10">
        <v>564801</v>
      </c>
      <c r="F332" s="57" t="s">
        <v>333</v>
      </c>
      <c r="G332" s="67">
        <v>6325980</v>
      </c>
      <c r="H332" s="67">
        <v>6325980</v>
      </c>
      <c r="I332" s="39">
        <v>4870770.78</v>
      </c>
    </row>
    <row r="333" spans="1:9" s="1" customFormat="1" ht="30" customHeight="1">
      <c r="A333" s="57" t="s">
        <v>244</v>
      </c>
      <c r="B333" s="10" t="s">
        <v>12</v>
      </c>
      <c r="C333" s="10" t="s">
        <v>69</v>
      </c>
      <c r="D333" s="10" t="s">
        <v>70</v>
      </c>
      <c r="E333" s="10">
        <v>564802</v>
      </c>
      <c r="F333" s="57" t="s">
        <v>334</v>
      </c>
      <c r="G333" s="67">
        <v>31454950</v>
      </c>
      <c r="H333" s="67">
        <v>31454950</v>
      </c>
      <c r="I333" s="39">
        <v>24934790.18</v>
      </c>
    </row>
    <row r="334" spans="1:9" s="1" customFormat="1" ht="30" customHeight="1">
      <c r="A334" s="57" t="s">
        <v>244</v>
      </c>
      <c r="B334" s="10" t="s">
        <v>12</v>
      </c>
      <c r="C334" s="10" t="s">
        <v>69</v>
      </c>
      <c r="D334" s="10" t="s">
        <v>70</v>
      </c>
      <c r="E334" s="10">
        <v>564803</v>
      </c>
      <c r="F334" s="27" t="s">
        <v>186</v>
      </c>
      <c r="G334" s="67">
        <v>216000</v>
      </c>
      <c r="H334" s="67">
        <v>216000</v>
      </c>
      <c r="I334" s="39">
        <v>130013.56</v>
      </c>
    </row>
    <row r="335" spans="1:9" s="1" customFormat="1" ht="30" customHeight="1">
      <c r="A335" s="57" t="s">
        <v>244</v>
      </c>
      <c r="B335" s="10" t="s">
        <v>12</v>
      </c>
      <c r="C335" s="10" t="s">
        <v>69</v>
      </c>
      <c r="D335" s="10" t="s">
        <v>70</v>
      </c>
      <c r="E335" s="10">
        <v>600100</v>
      </c>
      <c r="F335" s="27" t="s">
        <v>187</v>
      </c>
      <c r="G335" s="67">
        <v>127286220</v>
      </c>
      <c r="H335" s="67">
        <v>127286220</v>
      </c>
      <c r="I335" s="39">
        <v>1744761.32</v>
      </c>
    </row>
    <row r="336" spans="1:9" s="1" customFormat="1" ht="27.6">
      <c r="A336" s="57" t="s">
        <v>244</v>
      </c>
      <c r="B336" s="10" t="s">
        <v>12</v>
      </c>
      <c r="C336" s="10" t="s">
        <v>69</v>
      </c>
      <c r="D336" s="10" t="s">
        <v>70</v>
      </c>
      <c r="E336" s="10">
        <v>600300</v>
      </c>
      <c r="F336" s="10" t="s">
        <v>30</v>
      </c>
      <c r="G336" s="67">
        <v>24260850</v>
      </c>
      <c r="H336" s="67">
        <v>24260850</v>
      </c>
      <c r="I336" s="39">
        <v>364110.24</v>
      </c>
    </row>
    <row r="337" spans="1:9" s="1" customFormat="1" ht="27.6">
      <c r="A337" s="57" t="s">
        <v>244</v>
      </c>
      <c r="B337" s="10" t="s">
        <v>12</v>
      </c>
      <c r="C337" s="10" t="s">
        <v>69</v>
      </c>
      <c r="D337" s="10" t="s">
        <v>70</v>
      </c>
      <c r="E337" s="10">
        <v>710101</v>
      </c>
      <c r="F337" s="10" t="s">
        <v>232</v>
      </c>
      <c r="G337" s="67">
        <v>1397000</v>
      </c>
      <c r="H337" s="67">
        <v>1397000</v>
      </c>
      <c r="I337" s="39">
        <v>375038.6</v>
      </c>
    </row>
    <row r="338" spans="1:9" s="1" customFormat="1" ht="27.6">
      <c r="A338" s="57" t="s">
        <v>244</v>
      </c>
      <c r="B338" s="10" t="s">
        <v>12</v>
      </c>
      <c r="C338" s="10" t="s">
        <v>69</v>
      </c>
      <c r="D338" s="10" t="s">
        <v>70</v>
      </c>
      <c r="E338" s="10">
        <v>710130</v>
      </c>
      <c r="F338" s="10" t="s">
        <v>130</v>
      </c>
      <c r="G338" s="67">
        <v>35000</v>
      </c>
      <c r="H338" s="67">
        <v>35000</v>
      </c>
      <c r="I338" s="39"/>
    </row>
    <row r="339" spans="1:9" s="1" customFormat="1" ht="69">
      <c r="A339" s="118" t="s">
        <v>244</v>
      </c>
      <c r="B339" s="118" t="s">
        <v>12</v>
      </c>
      <c r="C339" s="118" t="s">
        <v>69</v>
      </c>
      <c r="D339" s="118" t="s">
        <v>70</v>
      </c>
      <c r="E339" s="118">
        <v>850102</v>
      </c>
      <c r="F339" s="118" t="s">
        <v>331</v>
      </c>
      <c r="G339" s="67">
        <v>0</v>
      </c>
      <c r="H339" s="67">
        <v>0</v>
      </c>
      <c r="I339" s="39">
        <v>-53183321.810000002</v>
      </c>
    </row>
    <row r="340" spans="1:9" s="1" customFormat="1">
      <c r="A340" s="126" t="s">
        <v>73</v>
      </c>
      <c r="B340" s="126"/>
      <c r="C340" s="126"/>
      <c r="D340" s="126"/>
      <c r="E340" s="126"/>
      <c r="F340" s="126"/>
      <c r="G340" s="71">
        <f>SUM(G329:G339)</f>
        <v>213278020</v>
      </c>
      <c r="H340" s="71">
        <f t="shared" ref="H340:I340" si="7">SUM(H329:H339)</f>
        <v>201576000</v>
      </c>
      <c r="I340" s="71">
        <f t="shared" si="7"/>
        <v>-18788606.160000004</v>
      </c>
    </row>
    <row r="341" spans="1:9" s="1" customFormat="1" ht="45" customHeight="1">
      <c r="A341" s="57" t="s">
        <v>244</v>
      </c>
      <c r="B341" s="10" t="s">
        <v>12</v>
      </c>
      <c r="C341" s="10" t="s">
        <v>78</v>
      </c>
      <c r="D341" s="10" t="s">
        <v>335</v>
      </c>
      <c r="E341" s="10" t="s">
        <v>132</v>
      </c>
      <c r="F341" s="10" t="s">
        <v>320</v>
      </c>
      <c r="G341" s="67">
        <v>97000</v>
      </c>
      <c r="H341" s="67">
        <v>0</v>
      </c>
      <c r="I341" s="39">
        <v>0</v>
      </c>
    </row>
    <row r="342" spans="1:9" s="1" customFormat="1" ht="45" customHeight="1">
      <c r="A342" s="57" t="s">
        <v>244</v>
      </c>
      <c r="B342" s="10" t="s">
        <v>12</v>
      </c>
      <c r="C342" s="10" t="s">
        <v>78</v>
      </c>
      <c r="D342" s="57" t="s">
        <v>335</v>
      </c>
      <c r="E342" s="10">
        <v>710130</v>
      </c>
      <c r="F342" s="27" t="s">
        <v>130</v>
      </c>
      <c r="G342" s="67">
        <v>3000</v>
      </c>
      <c r="H342" s="67">
        <v>0</v>
      </c>
      <c r="I342" s="39">
        <v>0</v>
      </c>
    </row>
    <row r="343" spans="1:9" s="1" customFormat="1">
      <c r="A343" s="126" t="s">
        <v>79</v>
      </c>
      <c r="B343" s="126"/>
      <c r="C343" s="126"/>
      <c r="D343" s="126"/>
      <c r="E343" s="126"/>
      <c r="F343" s="126"/>
      <c r="G343" s="71">
        <f>SUM(G341:G342)</f>
        <v>100000</v>
      </c>
      <c r="H343" s="71">
        <f t="shared" ref="H343:I343" si="8">SUM(H341:H342)</f>
        <v>0</v>
      </c>
      <c r="I343" s="71">
        <f t="shared" si="8"/>
        <v>0</v>
      </c>
    </row>
    <row r="344" spans="1:9" s="1" customFormat="1" ht="41.4">
      <c r="A344" s="57" t="s">
        <v>244</v>
      </c>
      <c r="B344" s="10" t="s">
        <v>12</v>
      </c>
      <c r="C344" s="10" t="s">
        <v>80</v>
      </c>
      <c r="D344" s="10" t="s">
        <v>289</v>
      </c>
      <c r="E344" s="50">
        <v>510229</v>
      </c>
      <c r="F344" s="56" t="s">
        <v>208</v>
      </c>
      <c r="G344" s="73">
        <v>24600</v>
      </c>
      <c r="H344" s="73">
        <v>24600</v>
      </c>
      <c r="I344" s="73">
        <v>24600</v>
      </c>
    </row>
    <row r="345" spans="1:9" s="1" customFormat="1" ht="41.4">
      <c r="A345" s="57" t="s">
        <v>244</v>
      </c>
      <c r="B345" s="10" t="s">
        <v>12</v>
      </c>
      <c r="C345" s="10" t="s">
        <v>80</v>
      </c>
      <c r="D345" s="57" t="s">
        <v>289</v>
      </c>
      <c r="E345" s="10">
        <v>710102</v>
      </c>
      <c r="F345" s="10" t="s">
        <v>319</v>
      </c>
      <c r="G345" s="67">
        <v>53750</v>
      </c>
      <c r="H345" s="73">
        <v>20000</v>
      </c>
      <c r="I345" s="39">
        <v>0</v>
      </c>
    </row>
    <row r="346" spans="1:9" s="1" customFormat="1" ht="41.4">
      <c r="A346" s="91" t="s">
        <v>244</v>
      </c>
      <c r="B346" s="91" t="s">
        <v>12</v>
      </c>
      <c r="C346" s="91" t="s">
        <v>80</v>
      </c>
      <c r="D346" s="91" t="s">
        <v>289</v>
      </c>
      <c r="E346" s="91">
        <v>710103</v>
      </c>
      <c r="F346" s="91" t="s">
        <v>320</v>
      </c>
      <c r="G346" s="67">
        <v>76300</v>
      </c>
      <c r="H346" s="73">
        <v>76300</v>
      </c>
      <c r="I346" s="39">
        <v>0</v>
      </c>
    </row>
    <row r="347" spans="1:9" s="1" customFormat="1" ht="41.4">
      <c r="A347" s="57" t="s">
        <v>244</v>
      </c>
      <c r="B347" s="10" t="s">
        <v>12</v>
      </c>
      <c r="C347" s="10" t="s">
        <v>80</v>
      </c>
      <c r="D347" s="57" t="s">
        <v>289</v>
      </c>
      <c r="E347" s="10">
        <v>710130</v>
      </c>
      <c r="F347" s="27" t="s">
        <v>130</v>
      </c>
      <c r="G347" s="67">
        <v>10000</v>
      </c>
      <c r="H347" s="73">
        <v>10000</v>
      </c>
      <c r="I347" s="39">
        <v>0</v>
      </c>
    </row>
    <row r="348" spans="1:9" s="1" customFormat="1" ht="41.4">
      <c r="A348" s="61" t="s">
        <v>244</v>
      </c>
      <c r="B348" s="61" t="s">
        <v>12</v>
      </c>
      <c r="C348" s="61">
        <v>615000</v>
      </c>
      <c r="D348" s="61" t="s">
        <v>290</v>
      </c>
      <c r="E348" s="61">
        <v>710103</v>
      </c>
      <c r="F348" s="61" t="s">
        <v>320</v>
      </c>
      <c r="G348" s="67">
        <v>56000</v>
      </c>
      <c r="H348" s="73">
        <v>26000</v>
      </c>
      <c r="I348" s="39">
        <v>0</v>
      </c>
    </row>
    <row r="349" spans="1:9" s="1" customFormat="1">
      <c r="A349" s="126" t="s">
        <v>81</v>
      </c>
      <c r="B349" s="126"/>
      <c r="C349" s="126"/>
      <c r="D349" s="126"/>
      <c r="E349" s="126"/>
      <c r="F349" s="126"/>
      <c r="G349" s="71">
        <f>SUM(G344:G348)</f>
        <v>220650</v>
      </c>
      <c r="H349" s="71">
        <f t="shared" ref="H349:I349" si="9">SUM(H344:H348)</f>
        <v>156900</v>
      </c>
      <c r="I349" s="71">
        <f t="shared" si="9"/>
        <v>24600</v>
      </c>
    </row>
    <row r="350" spans="1:9" s="1" customFormat="1">
      <c r="A350" s="91" t="s">
        <v>244</v>
      </c>
      <c r="B350" s="91" t="s">
        <v>12</v>
      </c>
      <c r="C350" s="91" t="s">
        <v>82</v>
      </c>
      <c r="D350" s="91" t="s">
        <v>336</v>
      </c>
      <c r="E350" s="91">
        <v>564901</v>
      </c>
      <c r="F350" s="91" t="s">
        <v>333</v>
      </c>
      <c r="G350" s="73">
        <v>93000</v>
      </c>
      <c r="H350" s="73">
        <v>0</v>
      </c>
      <c r="I350" s="73">
        <v>0</v>
      </c>
    </row>
    <row r="351" spans="1:9" s="1" customFormat="1" ht="27.6">
      <c r="A351" s="91" t="s">
        <v>244</v>
      </c>
      <c r="B351" s="91" t="s">
        <v>12</v>
      </c>
      <c r="C351" s="91" t="s">
        <v>82</v>
      </c>
      <c r="D351" s="91" t="s">
        <v>336</v>
      </c>
      <c r="E351" s="91">
        <v>564902</v>
      </c>
      <c r="F351" s="91" t="s">
        <v>334</v>
      </c>
      <c r="G351" s="73">
        <v>805000</v>
      </c>
      <c r="H351" s="73">
        <v>0</v>
      </c>
      <c r="I351" s="73">
        <v>0</v>
      </c>
    </row>
    <row r="352" spans="1:9" s="1" customFormat="1" ht="27.6">
      <c r="A352" s="91" t="s">
        <v>244</v>
      </c>
      <c r="B352" s="91" t="s">
        <v>12</v>
      </c>
      <c r="C352" s="91" t="s">
        <v>82</v>
      </c>
      <c r="D352" s="91" t="s">
        <v>336</v>
      </c>
      <c r="E352" s="91">
        <v>710102</v>
      </c>
      <c r="F352" s="91" t="s">
        <v>319</v>
      </c>
      <c r="G352" s="73">
        <v>200000</v>
      </c>
      <c r="H352" s="73">
        <v>200000</v>
      </c>
      <c r="I352" s="73">
        <v>0</v>
      </c>
    </row>
    <row r="353" spans="1:9" s="1" customFormat="1" ht="41.4">
      <c r="A353" s="57" t="s">
        <v>244</v>
      </c>
      <c r="B353" s="10" t="s">
        <v>12</v>
      </c>
      <c r="C353" s="10" t="s">
        <v>82</v>
      </c>
      <c r="D353" s="10" t="s">
        <v>336</v>
      </c>
      <c r="E353" s="10">
        <v>710103</v>
      </c>
      <c r="F353" s="57" t="s">
        <v>320</v>
      </c>
      <c r="G353" s="73">
        <v>84000</v>
      </c>
      <c r="H353" s="73">
        <v>84000</v>
      </c>
      <c r="I353" s="73">
        <v>0</v>
      </c>
    </row>
    <row r="354" spans="1:9" s="1" customFormat="1">
      <c r="A354" s="57" t="s">
        <v>244</v>
      </c>
      <c r="B354" s="10" t="s">
        <v>12</v>
      </c>
      <c r="C354" s="10" t="s">
        <v>82</v>
      </c>
      <c r="D354" s="57" t="s">
        <v>336</v>
      </c>
      <c r="E354" s="10">
        <v>710130</v>
      </c>
      <c r="F354" s="10" t="s">
        <v>130</v>
      </c>
      <c r="G354" s="67">
        <v>60000</v>
      </c>
      <c r="H354" s="73">
        <v>60000</v>
      </c>
      <c r="I354" s="39">
        <v>0</v>
      </c>
    </row>
    <row r="355" spans="1:9" s="1" customFormat="1" ht="27.6">
      <c r="A355" s="57" t="s">
        <v>244</v>
      </c>
      <c r="B355" s="10" t="s">
        <v>12</v>
      </c>
      <c r="C355" s="10" t="s">
        <v>82</v>
      </c>
      <c r="D355" s="57" t="s">
        <v>336</v>
      </c>
      <c r="E355" s="10">
        <v>710300</v>
      </c>
      <c r="F355" s="10" t="s">
        <v>337</v>
      </c>
      <c r="G355" s="67">
        <v>550000</v>
      </c>
      <c r="H355" s="73">
        <v>110000</v>
      </c>
      <c r="I355" s="39">
        <v>75000</v>
      </c>
    </row>
    <row r="356" spans="1:9" s="1" customFormat="1">
      <c r="A356" s="126" t="s">
        <v>88</v>
      </c>
      <c r="B356" s="126"/>
      <c r="C356" s="126"/>
      <c r="D356" s="126"/>
      <c r="E356" s="126"/>
      <c r="F356" s="126"/>
      <c r="G356" s="71">
        <f>SUM(G350:G355)</f>
        <v>1792000</v>
      </c>
      <c r="H356" s="71">
        <f t="shared" ref="H356:I356" si="10">SUM(H350:H355)</f>
        <v>454000</v>
      </c>
      <c r="I356" s="71">
        <f t="shared" si="10"/>
        <v>75000</v>
      </c>
    </row>
    <row r="357" spans="1:9" s="1" customFormat="1" ht="55.2">
      <c r="A357" s="57" t="s">
        <v>244</v>
      </c>
      <c r="B357" s="10" t="s">
        <v>12</v>
      </c>
      <c r="C357" s="10" t="s">
        <v>89</v>
      </c>
      <c r="D357" s="10" t="s">
        <v>90</v>
      </c>
      <c r="E357" s="10" t="s">
        <v>133</v>
      </c>
      <c r="F357" s="10" t="s">
        <v>338</v>
      </c>
      <c r="G357" s="67">
        <v>13230000</v>
      </c>
      <c r="H357" s="67">
        <v>6312800</v>
      </c>
      <c r="I357" s="39">
        <v>0</v>
      </c>
    </row>
    <row r="358" spans="1:9" s="1" customFormat="1" ht="27.6">
      <c r="A358" s="57" t="s">
        <v>244</v>
      </c>
      <c r="B358" s="10" t="s">
        <v>12</v>
      </c>
      <c r="C358" s="10" t="s">
        <v>89</v>
      </c>
      <c r="D358" s="10" t="s">
        <v>90</v>
      </c>
      <c r="E358" s="10">
        <v>600100</v>
      </c>
      <c r="F358" s="10" t="s">
        <v>31</v>
      </c>
      <c r="G358" s="67">
        <v>4618490</v>
      </c>
      <c r="H358" s="67">
        <v>3500000</v>
      </c>
      <c r="I358" s="39">
        <v>974235.9</v>
      </c>
    </row>
    <row r="359" spans="1:9" s="1" customFormat="1">
      <c r="A359" s="57" t="s">
        <v>244</v>
      </c>
      <c r="B359" s="10" t="s">
        <v>12</v>
      </c>
      <c r="C359" s="10" t="s">
        <v>89</v>
      </c>
      <c r="D359" s="10" t="s">
        <v>90</v>
      </c>
      <c r="E359" s="10">
        <v>600300</v>
      </c>
      <c r="F359" s="10" t="s">
        <v>30</v>
      </c>
      <c r="G359" s="67">
        <v>968400</v>
      </c>
      <c r="H359" s="67">
        <v>900000</v>
      </c>
      <c r="I359" s="39">
        <v>204589.52</v>
      </c>
    </row>
    <row r="360" spans="1:9" s="1" customFormat="1">
      <c r="A360" s="57" t="s">
        <v>244</v>
      </c>
      <c r="B360" s="10" t="s">
        <v>12</v>
      </c>
      <c r="C360" s="10" t="s">
        <v>89</v>
      </c>
      <c r="D360" s="10" t="s">
        <v>90</v>
      </c>
      <c r="E360" s="10">
        <v>710101</v>
      </c>
      <c r="F360" s="10" t="s">
        <v>232</v>
      </c>
      <c r="G360" s="67">
        <v>1055000</v>
      </c>
      <c r="H360" s="67">
        <v>1000000</v>
      </c>
      <c r="I360" s="39">
        <v>0</v>
      </c>
    </row>
    <row r="361" spans="1:9" s="1" customFormat="1">
      <c r="A361" s="91" t="s">
        <v>244</v>
      </c>
      <c r="B361" s="91" t="s">
        <v>12</v>
      </c>
      <c r="C361" s="91" t="s">
        <v>89</v>
      </c>
      <c r="D361" s="91" t="s">
        <v>90</v>
      </c>
      <c r="E361" s="91">
        <v>710130</v>
      </c>
      <c r="F361" s="91" t="s">
        <v>130</v>
      </c>
      <c r="G361" s="67">
        <v>100000</v>
      </c>
      <c r="H361" s="67">
        <v>100000</v>
      </c>
      <c r="I361" s="39">
        <v>0</v>
      </c>
    </row>
    <row r="362" spans="1:9" s="1" customFormat="1">
      <c r="A362" s="126" t="s">
        <v>91</v>
      </c>
      <c r="B362" s="126"/>
      <c r="C362" s="126"/>
      <c r="D362" s="126"/>
      <c r="E362" s="126"/>
      <c r="F362" s="126"/>
      <c r="G362" s="71">
        <f>SUM(G357:G361)</f>
        <v>19971890</v>
      </c>
      <c r="H362" s="71">
        <f t="shared" ref="H362:I362" si="11">SUM(H357:H361)</f>
        <v>11812800</v>
      </c>
      <c r="I362" s="71">
        <f t="shared" si="11"/>
        <v>1178825.42</v>
      </c>
    </row>
    <row r="363" spans="1:9" s="1" customFormat="1" ht="41.4">
      <c r="A363" s="91" t="s">
        <v>244</v>
      </c>
      <c r="B363" s="91" t="s">
        <v>12</v>
      </c>
      <c r="C363" s="91">
        <v>670302</v>
      </c>
      <c r="D363" s="91" t="s">
        <v>398</v>
      </c>
      <c r="E363" s="91">
        <v>710102</v>
      </c>
      <c r="F363" s="91" t="s">
        <v>319</v>
      </c>
      <c r="G363" s="67">
        <v>268000</v>
      </c>
      <c r="H363" s="67">
        <v>268000</v>
      </c>
      <c r="I363" s="39">
        <v>0</v>
      </c>
    </row>
    <row r="364" spans="1:9" s="1" customFormat="1" ht="41.4">
      <c r="A364" s="91" t="s">
        <v>244</v>
      </c>
      <c r="B364" s="91" t="s">
        <v>12</v>
      </c>
      <c r="C364" s="91">
        <v>670302</v>
      </c>
      <c r="D364" s="91" t="s">
        <v>398</v>
      </c>
      <c r="E364" s="91">
        <v>710103</v>
      </c>
      <c r="F364" s="91" t="s">
        <v>320</v>
      </c>
      <c r="G364" s="67">
        <v>198000</v>
      </c>
      <c r="H364" s="67">
        <v>198000</v>
      </c>
      <c r="I364" s="39">
        <v>0</v>
      </c>
    </row>
    <row r="365" spans="1:9" s="1" customFormat="1" ht="30" customHeight="1">
      <c r="A365" s="57" t="s">
        <v>244</v>
      </c>
      <c r="B365" s="10" t="s">
        <v>12</v>
      </c>
      <c r="C365" s="10" t="s">
        <v>98</v>
      </c>
      <c r="D365" s="10" t="s">
        <v>99</v>
      </c>
      <c r="E365" s="10">
        <v>510229</v>
      </c>
      <c r="F365" s="10" t="s">
        <v>208</v>
      </c>
      <c r="G365" s="67">
        <v>85000</v>
      </c>
      <c r="H365" s="67">
        <v>0</v>
      </c>
      <c r="I365" s="39">
        <v>0</v>
      </c>
    </row>
    <row r="366" spans="1:9" s="1" customFormat="1" ht="27.6">
      <c r="A366" s="57" t="s">
        <v>244</v>
      </c>
      <c r="B366" s="10" t="s">
        <v>12</v>
      </c>
      <c r="C366" s="10" t="s">
        <v>100</v>
      </c>
      <c r="D366" s="10" t="s">
        <v>305</v>
      </c>
      <c r="E366" s="10">
        <v>510229</v>
      </c>
      <c r="F366" s="57" t="s">
        <v>208</v>
      </c>
      <c r="G366" s="67">
        <v>300000</v>
      </c>
      <c r="H366" s="67">
        <v>300000</v>
      </c>
      <c r="I366" s="39">
        <v>81500</v>
      </c>
    </row>
    <row r="367" spans="1:9" s="1" customFormat="1" ht="27.6">
      <c r="A367" s="91" t="s">
        <v>244</v>
      </c>
      <c r="B367" s="91" t="s">
        <v>12</v>
      </c>
      <c r="C367" s="91">
        <v>670305</v>
      </c>
      <c r="D367" s="91" t="s">
        <v>306</v>
      </c>
      <c r="E367" s="91">
        <v>510229</v>
      </c>
      <c r="F367" s="91" t="s">
        <v>208</v>
      </c>
      <c r="G367" s="67">
        <v>28000</v>
      </c>
      <c r="H367" s="67">
        <v>28000</v>
      </c>
      <c r="I367" s="39">
        <v>23959.83</v>
      </c>
    </row>
    <row r="368" spans="1:9" s="1" customFormat="1" ht="55.2">
      <c r="A368" s="57" t="s">
        <v>244</v>
      </c>
      <c r="B368" s="10" t="s">
        <v>12</v>
      </c>
      <c r="C368" s="10">
        <v>670308</v>
      </c>
      <c r="D368" s="57" t="s">
        <v>307</v>
      </c>
      <c r="E368" s="10">
        <v>510229</v>
      </c>
      <c r="F368" s="57" t="s">
        <v>208</v>
      </c>
      <c r="G368" s="67">
        <v>20000</v>
      </c>
      <c r="H368" s="67">
        <v>20000</v>
      </c>
      <c r="I368" s="39">
        <v>18226.3</v>
      </c>
    </row>
    <row r="369" spans="1:9" s="1" customFormat="1" ht="27.6">
      <c r="A369" s="91" t="s">
        <v>244</v>
      </c>
      <c r="B369" s="91" t="s">
        <v>12</v>
      </c>
      <c r="C369" s="91">
        <v>670330</v>
      </c>
      <c r="D369" s="91" t="s">
        <v>104</v>
      </c>
      <c r="E369" s="91">
        <v>510229</v>
      </c>
      <c r="F369" s="91" t="s">
        <v>208</v>
      </c>
      <c r="G369" s="67">
        <v>18500</v>
      </c>
      <c r="H369" s="67">
        <v>18500</v>
      </c>
      <c r="I369" s="39">
        <v>0</v>
      </c>
    </row>
    <row r="370" spans="1:9" s="1" customFormat="1" ht="27.6">
      <c r="A370" s="57" t="s">
        <v>244</v>
      </c>
      <c r="B370" s="10" t="s">
        <v>12</v>
      </c>
      <c r="C370" s="10">
        <v>675000</v>
      </c>
      <c r="D370" s="10" t="s">
        <v>308</v>
      </c>
      <c r="E370" s="10">
        <v>710101</v>
      </c>
      <c r="F370" s="10" t="s">
        <v>129</v>
      </c>
      <c r="G370" s="67">
        <v>1500000</v>
      </c>
      <c r="H370" s="67">
        <v>800000</v>
      </c>
      <c r="I370" s="39">
        <v>114364.88</v>
      </c>
    </row>
    <row r="371" spans="1:9" s="1" customFormat="1">
      <c r="A371" s="126" t="s">
        <v>108</v>
      </c>
      <c r="B371" s="126"/>
      <c r="C371" s="126"/>
      <c r="D371" s="126"/>
      <c r="E371" s="126"/>
      <c r="F371" s="126"/>
      <c r="G371" s="71">
        <f>SUM(G363:G370)</f>
        <v>2417500</v>
      </c>
      <c r="H371" s="71">
        <f t="shared" ref="H371:I371" si="12">SUM(H363:H370)</f>
        <v>1632500</v>
      </c>
      <c r="I371" s="71">
        <f t="shared" si="12"/>
        <v>238051.01</v>
      </c>
    </row>
    <row r="372" spans="1:9" s="1" customFormat="1" ht="27.6">
      <c r="A372" s="84" t="s">
        <v>244</v>
      </c>
      <c r="B372" s="84" t="s">
        <v>12</v>
      </c>
      <c r="C372" s="84" t="s">
        <v>110</v>
      </c>
      <c r="D372" s="84" t="s">
        <v>313</v>
      </c>
      <c r="E372" s="84">
        <v>564901</v>
      </c>
      <c r="F372" s="84" t="s">
        <v>333</v>
      </c>
      <c r="G372" s="67">
        <v>84000</v>
      </c>
      <c r="H372" s="67">
        <v>16000</v>
      </c>
      <c r="I372" s="67">
        <v>0</v>
      </c>
    </row>
    <row r="373" spans="1:9" s="1" customFormat="1" ht="27.6">
      <c r="A373" s="91" t="s">
        <v>244</v>
      </c>
      <c r="B373" s="91" t="s">
        <v>12</v>
      </c>
      <c r="C373" s="91" t="s">
        <v>110</v>
      </c>
      <c r="D373" s="91" t="s">
        <v>313</v>
      </c>
      <c r="E373" s="91">
        <v>564902</v>
      </c>
      <c r="F373" s="91" t="s">
        <v>334</v>
      </c>
      <c r="G373" s="67">
        <v>476000</v>
      </c>
      <c r="H373" s="67">
        <v>100000</v>
      </c>
      <c r="I373" s="67">
        <v>0</v>
      </c>
    </row>
    <row r="374" spans="1:9" s="1" customFormat="1" ht="30" customHeight="1">
      <c r="A374" s="57" t="s">
        <v>244</v>
      </c>
      <c r="B374" s="10" t="s">
        <v>12</v>
      </c>
      <c r="C374" s="10" t="s">
        <v>110</v>
      </c>
      <c r="D374" s="10" t="s">
        <v>313</v>
      </c>
      <c r="E374" s="10">
        <v>600100</v>
      </c>
      <c r="F374" s="10" t="s">
        <v>31</v>
      </c>
      <c r="G374" s="67">
        <v>2993290</v>
      </c>
      <c r="H374" s="67">
        <v>2993290</v>
      </c>
      <c r="I374" s="67">
        <v>2835839.11</v>
      </c>
    </row>
    <row r="375" spans="1:9" s="1" customFormat="1" ht="30" customHeight="1">
      <c r="A375" s="57" t="s">
        <v>244</v>
      </c>
      <c r="B375" s="10" t="s">
        <v>12</v>
      </c>
      <c r="C375" s="10" t="s">
        <v>110</v>
      </c>
      <c r="D375" s="57" t="s">
        <v>313</v>
      </c>
      <c r="E375" s="10">
        <v>600300</v>
      </c>
      <c r="F375" s="10" t="s">
        <v>30</v>
      </c>
      <c r="G375" s="67">
        <v>559560</v>
      </c>
      <c r="H375" s="67">
        <v>559560</v>
      </c>
      <c r="I375" s="67">
        <v>555097.06000000006</v>
      </c>
    </row>
    <row r="376" spans="1:9" s="1" customFormat="1" ht="30" customHeight="1">
      <c r="A376" s="57" t="s">
        <v>244</v>
      </c>
      <c r="B376" s="10" t="s">
        <v>12</v>
      </c>
      <c r="C376" s="10" t="s">
        <v>110</v>
      </c>
      <c r="D376" s="57" t="s">
        <v>313</v>
      </c>
      <c r="E376" s="10">
        <v>710101</v>
      </c>
      <c r="F376" s="10" t="s">
        <v>232</v>
      </c>
      <c r="G376" s="67">
        <v>64000</v>
      </c>
      <c r="H376" s="67">
        <v>64000</v>
      </c>
      <c r="I376" s="39">
        <v>10744.8</v>
      </c>
    </row>
    <row r="377" spans="1:9" s="1" customFormat="1" ht="45" customHeight="1">
      <c r="A377" s="57" t="s">
        <v>244</v>
      </c>
      <c r="B377" s="10" t="s">
        <v>12</v>
      </c>
      <c r="C377" s="10" t="s">
        <v>110</v>
      </c>
      <c r="D377" s="57" t="s">
        <v>313</v>
      </c>
      <c r="E377" s="10">
        <v>710103</v>
      </c>
      <c r="F377" s="10" t="s">
        <v>320</v>
      </c>
      <c r="G377" s="67">
        <v>135700</v>
      </c>
      <c r="H377" s="67">
        <v>94200</v>
      </c>
      <c r="I377" s="39">
        <v>68339.289999999994</v>
      </c>
    </row>
    <row r="378" spans="1:9" s="1" customFormat="1" ht="27.6">
      <c r="A378" s="57" t="s">
        <v>244</v>
      </c>
      <c r="B378" s="10" t="s">
        <v>12</v>
      </c>
      <c r="C378" s="10" t="s">
        <v>110</v>
      </c>
      <c r="D378" s="57" t="s">
        <v>313</v>
      </c>
      <c r="E378" s="10">
        <v>710130</v>
      </c>
      <c r="F378" s="10" t="s">
        <v>130</v>
      </c>
      <c r="G378" s="67">
        <v>31300</v>
      </c>
      <c r="H378" s="67">
        <v>31300</v>
      </c>
      <c r="I378" s="39">
        <v>0</v>
      </c>
    </row>
    <row r="379" spans="1:9" s="1" customFormat="1" ht="30" customHeight="1">
      <c r="A379" s="57" t="s">
        <v>244</v>
      </c>
      <c r="B379" s="10" t="s">
        <v>12</v>
      </c>
      <c r="C379" s="10" t="s">
        <v>110</v>
      </c>
      <c r="D379" s="57" t="s">
        <v>313</v>
      </c>
      <c r="E379" s="10">
        <v>710300</v>
      </c>
      <c r="F379" s="10" t="s">
        <v>337</v>
      </c>
      <c r="G379" s="67">
        <v>120000</v>
      </c>
      <c r="H379" s="67">
        <v>0</v>
      </c>
      <c r="I379" s="39">
        <v>0</v>
      </c>
    </row>
    <row r="380" spans="1:9" s="1" customFormat="1" ht="30" customHeight="1">
      <c r="A380" s="57" t="s">
        <v>244</v>
      </c>
      <c r="B380" s="57" t="s">
        <v>12</v>
      </c>
      <c r="C380" s="57" t="s">
        <v>110</v>
      </c>
      <c r="D380" s="57" t="s">
        <v>313</v>
      </c>
      <c r="E380" s="57">
        <v>850102</v>
      </c>
      <c r="F380" s="57" t="s">
        <v>331</v>
      </c>
      <c r="G380" s="67">
        <v>0</v>
      </c>
      <c r="H380" s="67">
        <f t="shared" ref="H380" si="13">G380/12*3</f>
        <v>0</v>
      </c>
      <c r="I380" s="39">
        <v>-2607.8000000000002</v>
      </c>
    </row>
    <row r="381" spans="1:9" s="1" customFormat="1" ht="30" customHeight="1">
      <c r="A381" s="91" t="s">
        <v>244</v>
      </c>
      <c r="B381" s="91" t="s">
        <v>12</v>
      </c>
      <c r="C381" s="91" t="s">
        <v>116</v>
      </c>
      <c r="D381" s="91" t="s">
        <v>314</v>
      </c>
      <c r="E381" s="91">
        <v>564801</v>
      </c>
      <c r="F381" s="91" t="s">
        <v>333</v>
      </c>
      <c r="G381" s="67">
        <v>152000</v>
      </c>
      <c r="H381" s="67">
        <v>0</v>
      </c>
      <c r="I381" s="39">
        <v>0</v>
      </c>
    </row>
    <row r="382" spans="1:9" s="1" customFormat="1" ht="30" customHeight="1">
      <c r="A382" s="91" t="s">
        <v>244</v>
      </c>
      <c r="B382" s="91" t="s">
        <v>12</v>
      </c>
      <c r="C382" s="91" t="s">
        <v>116</v>
      </c>
      <c r="D382" s="91" t="s">
        <v>314</v>
      </c>
      <c r="E382" s="91">
        <v>564802</v>
      </c>
      <c r="F382" s="91" t="s">
        <v>334</v>
      </c>
      <c r="G382" s="67">
        <v>859000</v>
      </c>
      <c r="H382" s="67">
        <v>0</v>
      </c>
      <c r="I382" s="39">
        <v>0</v>
      </c>
    </row>
    <row r="383" spans="1:9" s="1" customFormat="1" ht="30" customHeight="1">
      <c r="A383" s="91" t="s">
        <v>244</v>
      </c>
      <c r="B383" s="91" t="s">
        <v>12</v>
      </c>
      <c r="C383" s="91" t="s">
        <v>116</v>
      </c>
      <c r="D383" s="91" t="s">
        <v>314</v>
      </c>
      <c r="E383" s="91">
        <v>564803</v>
      </c>
      <c r="F383" s="91" t="s">
        <v>186</v>
      </c>
      <c r="G383" s="67">
        <v>197000</v>
      </c>
      <c r="H383" s="67">
        <v>197000</v>
      </c>
      <c r="I383" s="39">
        <v>1780.38</v>
      </c>
    </row>
    <row r="384" spans="1:9" s="1" customFormat="1" ht="30" customHeight="1">
      <c r="A384" s="91" t="s">
        <v>244</v>
      </c>
      <c r="B384" s="91" t="s">
        <v>12</v>
      </c>
      <c r="C384" s="91" t="s">
        <v>116</v>
      </c>
      <c r="D384" s="91" t="s">
        <v>314</v>
      </c>
      <c r="E384" s="91">
        <v>564901</v>
      </c>
      <c r="F384" s="91" t="s">
        <v>333</v>
      </c>
      <c r="G384" s="67">
        <v>20000</v>
      </c>
      <c r="H384" s="67">
        <v>9200</v>
      </c>
      <c r="I384" s="39">
        <v>0</v>
      </c>
    </row>
    <row r="385" spans="1:9" s="1" customFormat="1" ht="30" customHeight="1">
      <c r="A385" s="91" t="s">
        <v>244</v>
      </c>
      <c r="B385" s="91" t="s">
        <v>12</v>
      </c>
      <c r="C385" s="91" t="s">
        <v>116</v>
      </c>
      <c r="D385" s="91" t="s">
        <v>314</v>
      </c>
      <c r="E385" s="91">
        <v>564902</v>
      </c>
      <c r="F385" s="91" t="s">
        <v>334</v>
      </c>
      <c r="G385" s="67">
        <v>112000</v>
      </c>
      <c r="H385" s="67">
        <v>51900</v>
      </c>
      <c r="I385" s="39">
        <v>0</v>
      </c>
    </row>
    <row r="386" spans="1:9" s="1" customFormat="1" ht="41.4">
      <c r="A386" s="57" t="s">
        <v>244</v>
      </c>
      <c r="B386" s="10" t="s">
        <v>12</v>
      </c>
      <c r="C386" s="10" t="s">
        <v>116</v>
      </c>
      <c r="D386" s="10" t="s">
        <v>314</v>
      </c>
      <c r="E386" s="10">
        <v>710103</v>
      </c>
      <c r="F386" s="10" t="s">
        <v>320</v>
      </c>
      <c r="G386" s="67">
        <v>42000</v>
      </c>
      <c r="H386" s="67">
        <v>0</v>
      </c>
      <c r="I386" s="39">
        <v>0</v>
      </c>
    </row>
    <row r="387" spans="1:9" s="1" customFormat="1" ht="27.6">
      <c r="A387" s="57" t="s">
        <v>244</v>
      </c>
      <c r="B387" s="10" t="s">
        <v>12</v>
      </c>
      <c r="C387" s="10" t="s">
        <v>116</v>
      </c>
      <c r="D387" s="57" t="s">
        <v>314</v>
      </c>
      <c r="E387" s="10">
        <v>710130</v>
      </c>
      <c r="F387" s="27" t="s">
        <v>130</v>
      </c>
      <c r="G387" s="67">
        <v>32000</v>
      </c>
      <c r="H387" s="67">
        <v>0</v>
      </c>
      <c r="I387" s="39">
        <v>0</v>
      </c>
    </row>
    <row r="388" spans="1:9" s="1" customFormat="1" ht="27.6">
      <c r="A388" s="57" t="s">
        <v>244</v>
      </c>
      <c r="B388" s="10" t="s">
        <v>12</v>
      </c>
      <c r="C388" s="10" t="s">
        <v>116</v>
      </c>
      <c r="D388" s="57" t="s">
        <v>314</v>
      </c>
      <c r="E388" s="10">
        <v>710300</v>
      </c>
      <c r="F388" s="57" t="s">
        <v>337</v>
      </c>
      <c r="G388" s="67">
        <v>5000</v>
      </c>
      <c r="H388" s="67">
        <v>0</v>
      </c>
      <c r="I388" s="39">
        <v>0</v>
      </c>
    </row>
    <row r="389" spans="1:9" s="1" customFormat="1" ht="45" customHeight="1">
      <c r="A389" s="57" t="s">
        <v>244</v>
      </c>
      <c r="B389" s="10" t="s">
        <v>12</v>
      </c>
      <c r="C389" s="10" t="s">
        <v>118</v>
      </c>
      <c r="D389" s="10" t="s">
        <v>315</v>
      </c>
      <c r="E389" s="10">
        <v>710130</v>
      </c>
      <c r="F389" s="10" t="s">
        <v>130</v>
      </c>
      <c r="G389" s="67">
        <v>16000</v>
      </c>
      <c r="H389" s="67">
        <v>0</v>
      </c>
      <c r="I389" s="39">
        <v>0</v>
      </c>
    </row>
    <row r="390" spans="1:9" s="1" customFormat="1" ht="41.4">
      <c r="A390" s="57" t="s">
        <v>244</v>
      </c>
      <c r="B390" s="10" t="s">
        <v>12</v>
      </c>
      <c r="C390" s="10" t="s">
        <v>118</v>
      </c>
      <c r="D390" s="57" t="s">
        <v>315</v>
      </c>
      <c r="E390" s="10">
        <v>710300</v>
      </c>
      <c r="F390" s="10" t="s">
        <v>337</v>
      </c>
      <c r="G390" s="67">
        <v>1000</v>
      </c>
      <c r="H390" s="67">
        <v>0</v>
      </c>
      <c r="I390" s="39">
        <v>0</v>
      </c>
    </row>
    <row r="391" spans="1:9" s="1" customFormat="1">
      <c r="A391" s="126" t="s">
        <v>119</v>
      </c>
      <c r="B391" s="126"/>
      <c r="C391" s="126"/>
      <c r="D391" s="126"/>
      <c r="E391" s="126"/>
      <c r="F391" s="126"/>
      <c r="G391" s="71">
        <f>SUM(G372:G390)</f>
        <v>5899850</v>
      </c>
      <c r="H391" s="71">
        <f t="shared" ref="H391:I391" si="14">SUM(H372:H390)</f>
        <v>4116450</v>
      </c>
      <c r="I391" s="71">
        <f t="shared" si="14"/>
        <v>3469192.84</v>
      </c>
    </row>
    <row r="392" spans="1:9" s="1" customFormat="1">
      <c r="A392" s="91" t="s">
        <v>244</v>
      </c>
      <c r="B392" s="91" t="s">
        <v>12</v>
      </c>
      <c r="C392" s="31">
        <v>700501</v>
      </c>
      <c r="D392" s="31" t="s">
        <v>399</v>
      </c>
      <c r="E392" s="91">
        <v>710130</v>
      </c>
      <c r="F392" s="91" t="s">
        <v>130</v>
      </c>
      <c r="G392" s="67">
        <v>50000</v>
      </c>
      <c r="H392" s="67">
        <v>50000</v>
      </c>
      <c r="I392" s="39"/>
    </row>
    <row r="393" spans="1:9" s="1" customFormat="1">
      <c r="A393" s="126" t="s">
        <v>400</v>
      </c>
      <c r="B393" s="126"/>
      <c r="C393" s="126"/>
      <c r="D393" s="126"/>
      <c r="E393" s="126"/>
      <c r="F393" s="126"/>
      <c r="G393" s="67">
        <f>SUM(G392)</f>
        <v>50000</v>
      </c>
      <c r="H393" s="67">
        <f t="shared" ref="H393:I393" si="15">SUM(H392)</f>
        <v>50000</v>
      </c>
      <c r="I393" s="67">
        <f t="shared" si="15"/>
        <v>0</v>
      </c>
    </row>
    <row r="394" spans="1:9" s="1" customFormat="1" ht="27.6">
      <c r="A394" s="91" t="s">
        <v>244</v>
      </c>
      <c r="B394" s="91" t="s">
        <v>12</v>
      </c>
      <c r="C394" s="31">
        <v>740300</v>
      </c>
      <c r="D394" s="31" t="s">
        <v>340</v>
      </c>
      <c r="E394" s="91">
        <v>584201</v>
      </c>
      <c r="F394" s="91" t="s">
        <v>401</v>
      </c>
      <c r="G394" s="67">
        <v>2500000</v>
      </c>
      <c r="H394" s="67">
        <v>2500000</v>
      </c>
      <c r="I394" s="39"/>
    </row>
    <row r="395" spans="1:9" s="1" customFormat="1" ht="41.4">
      <c r="A395" s="91" t="s">
        <v>244</v>
      </c>
      <c r="B395" s="91" t="s">
        <v>12</v>
      </c>
      <c r="C395" s="31">
        <v>740300</v>
      </c>
      <c r="D395" s="31" t="s">
        <v>340</v>
      </c>
      <c r="E395" s="91">
        <v>584202</v>
      </c>
      <c r="F395" s="91" t="s">
        <v>402</v>
      </c>
      <c r="G395" s="67">
        <v>140000</v>
      </c>
      <c r="H395" s="67">
        <v>140000</v>
      </c>
      <c r="I395" s="39"/>
    </row>
    <row r="396" spans="1:9" s="1" customFormat="1" ht="27.6">
      <c r="A396" s="91" t="s">
        <v>244</v>
      </c>
      <c r="B396" s="91" t="s">
        <v>12</v>
      </c>
      <c r="C396" s="31">
        <v>740300</v>
      </c>
      <c r="D396" s="31" t="s">
        <v>340</v>
      </c>
      <c r="E396" s="91">
        <v>710130</v>
      </c>
      <c r="F396" s="91" t="s">
        <v>130</v>
      </c>
      <c r="G396" s="67">
        <v>195000</v>
      </c>
      <c r="H396" s="67">
        <v>195000</v>
      </c>
      <c r="I396" s="39"/>
    </row>
    <row r="397" spans="1:9" s="1" customFormat="1" ht="30" customHeight="1">
      <c r="A397" s="57" t="s">
        <v>244</v>
      </c>
      <c r="B397" s="10" t="s">
        <v>12</v>
      </c>
      <c r="C397" s="10">
        <v>740502</v>
      </c>
      <c r="D397" s="10" t="s">
        <v>339</v>
      </c>
      <c r="E397" s="10">
        <v>565001</v>
      </c>
      <c r="F397" s="57" t="s">
        <v>333</v>
      </c>
      <c r="G397" s="67">
        <v>1136000</v>
      </c>
      <c r="H397" s="67">
        <v>1136000</v>
      </c>
      <c r="I397" s="39"/>
    </row>
    <row r="398" spans="1:9" s="1" customFormat="1" ht="30" customHeight="1">
      <c r="A398" s="57" t="s">
        <v>244</v>
      </c>
      <c r="B398" s="10" t="s">
        <v>12</v>
      </c>
      <c r="C398" s="10">
        <v>740502</v>
      </c>
      <c r="D398" s="57" t="s">
        <v>339</v>
      </c>
      <c r="E398" s="10">
        <v>565002</v>
      </c>
      <c r="F398" s="57" t="s">
        <v>334</v>
      </c>
      <c r="G398" s="67">
        <v>1183000</v>
      </c>
      <c r="H398" s="67">
        <v>1183000</v>
      </c>
      <c r="I398" s="39"/>
    </row>
    <row r="399" spans="1:9" s="1" customFormat="1" ht="30" customHeight="1">
      <c r="A399" s="57" t="s">
        <v>244</v>
      </c>
      <c r="B399" s="10" t="s">
        <v>12</v>
      </c>
      <c r="C399" s="10">
        <v>740502</v>
      </c>
      <c r="D399" s="57" t="s">
        <v>339</v>
      </c>
      <c r="E399" s="10">
        <v>565003</v>
      </c>
      <c r="F399" s="27" t="s">
        <v>186</v>
      </c>
      <c r="G399" s="67">
        <v>0</v>
      </c>
      <c r="H399" s="67">
        <v>0</v>
      </c>
      <c r="I399" s="39"/>
    </row>
    <row r="400" spans="1:9" s="1" customFormat="1" ht="30" customHeight="1">
      <c r="A400" s="91" t="s">
        <v>244</v>
      </c>
      <c r="B400" s="91" t="s">
        <v>12</v>
      </c>
      <c r="C400" s="91">
        <v>740502</v>
      </c>
      <c r="D400" s="91" t="s">
        <v>339</v>
      </c>
      <c r="E400" s="91">
        <v>710130</v>
      </c>
      <c r="F400" s="91" t="s">
        <v>130</v>
      </c>
      <c r="G400" s="67">
        <v>100000</v>
      </c>
      <c r="H400" s="67">
        <v>100000</v>
      </c>
      <c r="I400" s="39"/>
    </row>
    <row r="401" spans="1:9" s="1" customFormat="1">
      <c r="A401" s="126" t="s">
        <v>134</v>
      </c>
      <c r="B401" s="126"/>
      <c r="C401" s="126"/>
      <c r="D401" s="126"/>
      <c r="E401" s="126"/>
      <c r="F401" s="126"/>
      <c r="G401" s="67">
        <f>SUM(G394:G400)</f>
        <v>5254000</v>
      </c>
      <c r="H401" s="67">
        <f t="shared" ref="H401:I401" si="16">SUM(H394:H400)</f>
        <v>5254000</v>
      </c>
      <c r="I401" s="67">
        <f t="shared" si="16"/>
        <v>0</v>
      </c>
    </row>
    <row r="402" spans="1:9" s="1" customFormat="1" ht="41.4">
      <c r="A402" s="57" t="s">
        <v>244</v>
      </c>
      <c r="B402" s="10" t="s">
        <v>12</v>
      </c>
      <c r="C402" s="10">
        <v>800130</v>
      </c>
      <c r="D402" s="10" t="s">
        <v>403</v>
      </c>
      <c r="E402" s="10">
        <v>710103</v>
      </c>
      <c r="F402" s="10" t="s">
        <v>320</v>
      </c>
      <c r="G402" s="67">
        <v>7200</v>
      </c>
      <c r="H402" s="67">
        <v>0</v>
      </c>
      <c r="I402" s="39"/>
    </row>
    <row r="403" spans="1:9" s="1" customFormat="1">
      <c r="A403" s="126" t="s">
        <v>121</v>
      </c>
      <c r="B403" s="126"/>
      <c r="C403" s="126"/>
      <c r="D403" s="126"/>
      <c r="E403" s="126"/>
      <c r="F403" s="126"/>
      <c r="G403" s="67">
        <f>SUM(G402)</f>
        <v>7200</v>
      </c>
      <c r="H403" s="67">
        <f t="shared" ref="H403:I403" si="17">SUM(H402)</f>
        <v>0</v>
      </c>
      <c r="I403" s="67">
        <f t="shared" si="17"/>
        <v>0</v>
      </c>
    </row>
    <row r="404" spans="1:9" s="1" customFormat="1" ht="55.2">
      <c r="A404" s="57" t="s">
        <v>244</v>
      </c>
      <c r="B404" s="10" t="s">
        <v>12</v>
      </c>
      <c r="C404" s="10" t="s">
        <v>124</v>
      </c>
      <c r="D404" s="10" t="s">
        <v>327</v>
      </c>
      <c r="E404" s="10">
        <v>510250</v>
      </c>
      <c r="F404" s="57" t="s">
        <v>332</v>
      </c>
      <c r="G404" s="67">
        <v>30731000</v>
      </c>
      <c r="H404" s="67">
        <v>19781000</v>
      </c>
      <c r="I404" s="39">
        <v>810228.56</v>
      </c>
    </row>
    <row r="405" spans="1:9" s="1" customFormat="1" ht="15" customHeight="1">
      <c r="A405" s="57" t="s">
        <v>244</v>
      </c>
      <c r="B405" s="10" t="s">
        <v>12</v>
      </c>
      <c r="C405" s="10" t="s">
        <v>124</v>
      </c>
      <c r="D405" s="57" t="s">
        <v>327</v>
      </c>
      <c r="E405" s="10" t="s">
        <v>135</v>
      </c>
      <c r="F405" s="10" t="s">
        <v>232</v>
      </c>
      <c r="G405" s="67">
        <v>35718000</v>
      </c>
      <c r="H405" s="67">
        <v>35538000</v>
      </c>
      <c r="I405" s="39">
        <v>14170615.960000001</v>
      </c>
    </row>
    <row r="406" spans="1:9" s="1" customFormat="1" ht="69">
      <c r="A406" s="57" t="s">
        <v>244</v>
      </c>
      <c r="B406" s="10" t="s">
        <v>12</v>
      </c>
      <c r="C406" s="10" t="s">
        <v>124</v>
      </c>
      <c r="D406" s="57" t="s">
        <v>327</v>
      </c>
      <c r="E406" s="10">
        <v>810400</v>
      </c>
      <c r="F406" s="10" t="s">
        <v>341</v>
      </c>
      <c r="G406" s="67">
        <v>2746600</v>
      </c>
      <c r="H406" s="67">
        <v>1373300</v>
      </c>
      <c r="I406" s="39">
        <v>1373288.4</v>
      </c>
    </row>
    <row r="407" spans="1:9" s="1" customFormat="1">
      <c r="A407" s="91" t="s">
        <v>244</v>
      </c>
      <c r="B407" s="91" t="s">
        <v>12</v>
      </c>
      <c r="C407" s="91">
        <v>840602</v>
      </c>
      <c r="D407" s="91" t="s">
        <v>328</v>
      </c>
      <c r="E407" s="91">
        <v>550113</v>
      </c>
      <c r="F407" s="27" t="s">
        <v>131</v>
      </c>
      <c r="G407" s="67">
        <v>120200</v>
      </c>
      <c r="H407" s="67">
        <v>0</v>
      </c>
      <c r="I407" s="39">
        <v>0</v>
      </c>
    </row>
    <row r="408" spans="1:9" s="1" customFormat="1">
      <c r="A408" s="126" t="s">
        <v>126</v>
      </c>
      <c r="B408" s="126"/>
      <c r="C408" s="126"/>
      <c r="D408" s="126"/>
      <c r="E408" s="126"/>
      <c r="F408" s="126"/>
      <c r="G408" s="67">
        <f>SUM(G404:G407)</f>
        <v>69315800</v>
      </c>
      <c r="H408" s="67">
        <f t="shared" ref="H408:I408" si="18">SUM(H404:H407)</f>
        <v>56692300</v>
      </c>
      <c r="I408" s="67">
        <f t="shared" si="18"/>
        <v>16354132.920000002</v>
      </c>
    </row>
    <row r="409" spans="1:9" s="1" customFormat="1" ht="28.5" customHeight="1">
      <c r="A409" s="57" t="s">
        <v>244</v>
      </c>
      <c r="B409" s="10" t="s">
        <v>12</v>
      </c>
      <c r="C409" s="10">
        <v>870400</v>
      </c>
      <c r="D409" s="10" t="s">
        <v>329</v>
      </c>
      <c r="E409" s="10">
        <v>510229</v>
      </c>
      <c r="F409" s="10" t="s">
        <v>208</v>
      </c>
      <c r="G409" s="67">
        <v>1000</v>
      </c>
      <c r="H409" s="67">
        <v>1000</v>
      </c>
      <c r="I409" s="39">
        <v>1000</v>
      </c>
    </row>
    <row r="410" spans="1:9" s="1" customFormat="1">
      <c r="A410" s="126" t="s">
        <v>128</v>
      </c>
      <c r="B410" s="126"/>
      <c r="C410" s="126"/>
      <c r="D410" s="126"/>
      <c r="E410" s="126"/>
      <c r="F410" s="126"/>
      <c r="G410" s="67">
        <f>SUM(G409)</f>
        <v>1000</v>
      </c>
      <c r="H410" s="67">
        <f t="shared" ref="H410:I410" si="19">SUM(H409)</f>
        <v>1000</v>
      </c>
      <c r="I410" s="67">
        <f t="shared" si="19"/>
        <v>1000</v>
      </c>
    </row>
    <row r="411" spans="1:9" s="1" customFormat="1">
      <c r="A411" s="123" t="s">
        <v>207</v>
      </c>
      <c r="B411" s="123"/>
      <c r="C411" s="123"/>
      <c r="D411" s="123"/>
      <c r="E411" s="123"/>
      <c r="F411" s="123"/>
      <c r="G411" s="72">
        <f>G328+G340+G343+G349+G356+G362+G371+G391+G393+G401+G403+G408+G410</f>
        <v>326560910</v>
      </c>
      <c r="H411" s="72">
        <f>H328+H340+H343+H349+H356+H362+H371+H391+H393+H401+H403+H408+H410</f>
        <v>289113950</v>
      </c>
      <c r="I411" s="72">
        <f>I328+I340+I343+I349+I356+I362+I371+I391+I393+I401+I403+I408+I410</f>
        <v>-2334328.299999997</v>
      </c>
    </row>
    <row r="412" spans="1:9" s="1" customFormat="1">
      <c r="A412" s="121" t="s">
        <v>136</v>
      </c>
      <c r="B412" s="121"/>
      <c r="C412" s="121"/>
      <c r="D412" s="121"/>
      <c r="E412" s="121"/>
      <c r="F412" s="121"/>
      <c r="G412" s="66">
        <f>G322+G411</f>
        <v>696536460</v>
      </c>
      <c r="H412" s="66">
        <f>H322+H411</f>
        <v>484851440</v>
      </c>
      <c r="I412" s="66">
        <f>I322+I411</f>
        <v>171008397.61000001</v>
      </c>
    </row>
    <row r="413" spans="1:9" s="1" customFormat="1">
      <c r="A413" s="122" t="s">
        <v>137</v>
      </c>
      <c r="B413" s="122"/>
      <c r="C413" s="122"/>
      <c r="D413" s="122"/>
      <c r="E413" s="122"/>
      <c r="F413" s="122"/>
      <c r="G413" s="66">
        <f>G52-G412</f>
        <v>-25590720</v>
      </c>
      <c r="H413" s="66">
        <f>H52-H412</f>
        <v>-18647770</v>
      </c>
      <c r="I413" s="66">
        <f>I52-I412</f>
        <v>130453845.65999997</v>
      </c>
    </row>
    <row r="414" spans="1:9" s="1" customFormat="1">
      <c r="A414" s="123" t="s">
        <v>206</v>
      </c>
      <c r="B414" s="123"/>
      <c r="C414" s="123"/>
      <c r="D414" s="123"/>
      <c r="E414" s="123"/>
      <c r="F414" s="123"/>
      <c r="G414" s="74">
        <f>G33-G322</f>
        <v>-3128720</v>
      </c>
      <c r="H414" s="74">
        <f>H33-H322</f>
        <v>-3128720</v>
      </c>
      <c r="I414" s="74">
        <f>I33-I322</f>
        <v>61555707.5</v>
      </c>
    </row>
    <row r="415" spans="1:9" s="1" customFormat="1">
      <c r="A415" s="123" t="s">
        <v>207</v>
      </c>
      <c r="B415" s="123"/>
      <c r="C415" s="123"/>
      <c r="D415" s="123"/>
      <c r="E415" s="123"/>
      <c r="F415" s="123"/>
      <c r="G415" s="74">
        <f>G51-G411</f>
        <v>-22462000</v>
      </c>
      <c r="H415" s="74">
        <f>H51-H411</f>
        <v>-15519050</v>
      </c>
      <c r="I415" s="74">
        <f>I51-I411</f>
        <v>68898138.159999996</v>
      </c>
    </row>
    <row r="416" spans="1:9" s="1" customFormat="1">
      <c r="A416" s="54"/>
      <c r="B416" s="54"/>
      <c r="C416" s="54"/>
      <c r="D416" s="54"/>
      <c r="E416" s="54"/>
      <c r="F416" s="54"/>
      <c r="G416" s="89"/>
      <c r="H416" s="89"/>
      <c r="I416" s="89"/>
    </row>
    <row r="417" spans="1:9" s="1" customFormat="1">
      <c r="A417" s="54"/>
      <c r="B417" s="54"/>
      <c r="C417" s="54"/>
      <c r="D417" s="54"/>
      <c r="E417" s="54"/>
      <c r="F417" s="54"/>
      <c r="G417" s="89"/>
      <c r="H417" s="89"/>
      <c r="I417" s="89"/>
    </row>
    <row r="418" spans="1:9" s="1" customFormat="1">
      <c r="A418" s="54"/>
      <c r="B418" s="54"/>
      <c r="C418" s="54"/>
      <c r="D418" s="54"/>
      <c r="E418" s="54"/>
      <c r="F418" s="54"/>
      <c r="G418" s="58"/>
      <c r="H418" s="58"/>
      <c r="I418" s="58"/>
    </row>
    <row r="419" spans="1:9">
      <c r="A419" s="124"/>
      <c r="B419" s="124"/>
      <c r="C419" s="124"/>
      <c r="D419" s="124"/>
      <c r="E419" s="124"/>
      <c r="F419" s="4"/>
      <c r="G419" s="4"/>
      <c r="H419" s="4"/>
      <c r="I419" s="4"/>
    </row>
    <row r="420" spans="1:9">
      <c r="A420" s="120" t="s">
        <v>205</v>
      </c>
      <c r="B420" s="120"/>
      <c r="C420" s="120"/>
      <c r="D420" s="120"/>
      <c r="E420" s="120"/>
      <c r="F420" s="4"/>
      <c r="G420" s="4"/>
      <c r="H420" s="4"/>
      <c r="I420" s="4"/>
    </row>
    <row r="421" spans="1:9">
      <c r="A421" s="125" t="s">
        <v>202</v>
      </c>
      <c r="B421" s="125"/>
      <c r="C421" s="125"/>
      <c r="D421" s="125"/>
      <c r="E421" s="125"/>
      <c r="F421" s="4"/>
      <c r="G421" s="4"/>
      <c r="H421" s="4"/>
      <c r="I421" s="4"/>
    </row>
    <row r="422" spans="1:9">
      <c r="A422" s="4"/>
      <c r="B422" s="4"/>
      <c r="C422" s="4"/>
      <c r="D422" s="4"/>
      <c r="E422" s="4"/>
      <c r="F422" s="120" t="s">
        <v>408</v>
      </c>
      <c r="G422" s="120"/>
      <c r="H422" s="120"/>
      <c r="I422" s="120"/>
    </row>
    <row r="423" spans="1:9">
      <c r="A423" s="4"/>
      <c r="B423" s="4"/>
      <c r="C423" s="4"/>
      <c r="D423" s="4"/>
      <c r="E423" s="4"/>
      <c r="F423" s="120" t="s">
        <v>204</v>
      </c>
      <c r="G423" s="120"/>
      <c r="H423" s="120"/>
      <c r="I423" s="120"/>
    </row>
    <row r="424" spans="1:9">
      <c r="A424" s="4"/>
      <c r="B424" s="4"/>
      <c r="C424" s="4"/>
      <c r="D424" s="4"/>
      <c r="E424" s="4"/>
      <c r="F424" s="120" t="s">
        <v>203</v>
      </c>
      <c r="G424" s="120"/>
      <c r="H424" s="120"/>
      <c r="I424" s="120"/>
    </row>
  </sheetData>
  <mergeCells count="46">
    <mergeCell ref="A393:F393"/>
    <mergeCell ref="F2:I2"/>
    <mergeCell ref="F3:I3"/>
    <mergeCell ref="A6:I6"/>
    <mergeCell ref="A7:I7"/>
    <mergeCell ref="A8:I8"/>
    <mergeCell ref="A33:F33"/>
    <mergeCell ref="A51:F51"/>
    <mergeCell ref="A52:F52"/>
    <mergeCell ref="A87:F87"/>
    <mergeCell ref="A95:F95"/>
    <mergeCell ref="A98:F98"/>
    <mergeCell ref="A110:F110"/>
    <mergeCell ref="A134:F134"/>
    <mergeCell ref="A160:F160"/>
    <mergeCell ref="A162:F162"/>
    <mergeCell ref="A194:F194"/>
    <mergeCell ref="A306:F306"/>
    <mergeCell ref="A313:F313"/>
    <mergeCell ref="A315:F315"/>
    <mergeCell ref="A319:F319"/>
    <mergeCell ref="A321:F321"/>
    <mergeCell ref="A322:F322"/>
    <mergeCell ref="A328:F328"/>
    <mergeCell ref="A340:F340"/>
    <mergeCell ref="A343:F343"/>
    <mergeCell ref="A349:F349"/>
    <mergeCell ref="A356:F356"/>
    <mergeCell ref="A362:F362"/>
    <mergeCell ref="A371:F371"/>
    <mergeCell ref="A391:F391"/>
    <mergeCell ref="A401:F401"/>
    <mergeCell ref="A403:F403"/>
    <mergeCell ref="A408:F408"/>
    <mergeCell ref="A410:F410"/>
    <mergeCell ref="A411:F411"/>
    <mergeCell ref="F422:I422"/>
    <mergeCell ref="F423:I423"/>
    <mergeCell ref="F424:I424"/>
    <mergeCell ref="A412:F412"/>
    <mergeCell ref="A413:F413"/>
    <mergeCell ref="A414:F414"/>
    <mergeCell ref="A415:F415"/>
    <mergeCell ref="A419:E419"/>
    <mergeCell ref="A420:E420"/>
    <mergeCell ref="A421:E421"/>
  </mergeCells>
  <pageMargins left="0" right="0" top="0.511811024" bottom="0.55118110200000003" header="0.31496062992126" footer="0.31496062992126"/>
  <pageSetup orientation="landscape" r:id="rId1"/>
  <headerFooter>
    <oddFooter>&amp;LF-PS-30-15,ED.I,REV.2&amp;C&amp;P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G38" sqref="G38"/>
    </sheetView>
  </sheetViews>
  <sheetFormatPr defaultRowHeight="14.4"/>
  <cols>
    <col min="1" max="1" width="12.33203125" customWidth="1"/>
    <col min="3" max="3" width="7.33203125" customWidth="1"/>
    <col min="4" max="4" width="11.6640625" customWidth="1"/>
    <col min="5" max="5" width="29" customWidth="1"/>
    <col min="6" max="6" width="11.33203125" bestFit="1" customWidth="1"/>
    <col min="7" max="7" width="21.6640625" customWidth="1"/>
    <col min="8" max="8" width="13" bestFit="1" customWidth="1"/>
    <col min="9" max="9" width="12.109375" customWidth="1"/>
    <col min="10" max="10" width="13.88671875" customWidth="1"/>
  </cols>
  <sheetData>
    <row r="1" spans="1:10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spans="1:10">
      <c r="A2" s="36"/>
      <c r="B2" s="36"/>
      <c r="C2" s="36"/>
      <c r="D2" s="36"/>
      <c r="E2" s="36"/>
      <c r="F2" s="125" t="s">
        <v>141</v>
      </c>
      <c r="G2" s="125"/>
      <c r="H2" s="125"/>
      <c r="I2" s="125"/>
      <c r="J2" s="125"/>
    </row>
    <row r="3" spans="1:10">
      <c r="A3" s="36"/>
      <c r="B3" s="36"/>
      <c r="C3" s="36"/>
      <c r="D3" s="36"/>
      <c r="E3" s="36"/>
      <c r="F3" s="120" t="s">
        <v>407</v>
      </c>
      <c r="G3" s="120"/>
      <c r="H3" s="120"/>
      <c r="I3" s="120"/>
      <c r="J3" s="120"/>
    </row>
    <row r="4" spans="1:10">
      <c r="A4" s="36"/>
      <c r="B4" s="36"/>
      <c r="C4" s="36"/>
      <c r="D4" s="36"/>
      <c r="E4" s="36"/>
      <c r="F4" s="131" t="s">
        <v>372</v>
      </c>
      <c r="G4" s="131"/>
      <c r="H4" s="131"/>
      <c r="I4" s="131"/>
      <c r="J4" s="131"/>
    </row>
    <row r="5" spans="1:10">
      <c r="A5" s="36"/>
      <c r="B5" s="36"/>
      <c r="C5" s="36"/>
      <c r="D5" s="36"/>
      <c r="E5" s="36"/>
      <c r="F5" s="41"/>
      <c r="G5" s="41"/>
      <c r="H5" s="41"/>
      <c r="I5" s="41"/>
      <c r="J5" s="41"/>
    </row>
    <row r="6" spans="1:10">
      <c r="A6" s="125" t="s">
        <v>2</v>
      </c>
      <c r="B6" s="125"/>
      <c r="C6" s="125"/>
      <c r="D6" s="125"/>
      <c r="E6" s="125"/>
      <c r="F6" s="125"/>
      <c r="G6" s="125"/>
      <c r="H6" s="125"/>
      <c r="I6" s="125"/>
      <c r="J6" s="125"/>
    </row>
    <row r="7" spans="1:10">
      <c r="A7" s="128" t="s">
        <v>368</v>
      </c>
      <c r="B7" s="132"/>
      <c r="C7" s="132"/>
      <c r="D7" s="132"/>
      <c r="E7" s="132"/>
      <c r="F7" s="132"/>
      <c r="G7" s="132"/>
      <c r="H7" s="132"/>
      <c r="I7" s="132"/>
      <c r="J7" s="132"/>
    </row>
    <row r="8" spans="1:10">
      <c r="A8" s="125" t="s">
        <v>194</v>
      </c>
      <c r="B8" s="125"/>
      <c r="C8" s="125"/>
      <c r="D8" s="125"/>
      <c r="E8" s="125"/>
      <c r="F8" s="125"/>
      <c r="G8" s="125"/>
      <c r="H8" s="125"/>
      <c r="I8" s="125"/>
      <c r="J8" s="125"/>
    </row>
    <row r="9" spans="1:10">
      <c r="A9" s="36"/>
      <c r="B9" s="36"/>
      <c r="C9" s="36"/>
      <c r="D9" s="36"/>
      <c r="E9" s="36"/>
      <c r="F9" s="36"/>
      <c r="G9" s="36"/>
      <c r="H9" s="36"/>
      <c r="I9" s="36"/>
      <c r="J9" s="34" t="s">
        <v>4</v>
      </c>
    </row>
    <row r="10" spans="1:10" ht="55.2">
      <c r="A10" s="37" t="s">
        <v>5</v>
      </c>
      <c r="B10" s="133" t="s">
        <v>142</v>
      </c>
      <c r="C10" s="134"/>
      <c r="D10" s="37" t="s">
        <v>143</v>
      </c>
      <c r="E10" s="37" t="s">
        <v>8</v>
      </c>
      <c r="F10" s="37" t="s">
        <v>9</v>
      </c>
      <c r="G10" s="37" t="s">
        <v>10</v>
      </c>
      <c r="H10" s="80" t="s">
        <v>373</v>
      </c>
      <c r="I10" s="80" t="s">
        <v>374</v>
      </c>
      <c r="J10" s="93" t="s">
        <v>370</v>
      </c>
    </row>
    <row r="11" spans="1:10">
      <c r="A11" s="27" t="s">
        <v>11</v>
      </c>
      <c r="B11" s="135" t="s">
        <v>188</v>
      </c>
      <c r="C11" s="130"/>
      <c r="D11" s="27">
        <v>410201</v>
      </c>
      <c r="E11" s="27" t="s">
        <v>189</v>
      </c>
      <c r="F11" s="43"/>
      <c r="G11" s="43"/>
      <c r="H11" s="85">
        <v>31782100</v>
      </c>
      <c r="I11" s="85">
        <v>17411300</v>
      </c>
      <c r="J11" s="44">
        <v>11023601.689999999</v>
      </c>
    </row>
    <row r="12" spans="1:10" ht="69">
      <c r="A12" s="27" t="s">
        <v>11</v>
      </c>
      <c r="B12" s="135" t="s">
        <v>188</v>
      </c>
      <c r="C12" s="130"/>
      <c r="D12" s="27">
        <v>410228</v>
      </c>
      <c r="E12" s="118" t="s">
        <v>406</v>
      </c>
      <c r="F12" s="43"/>
      <c r="G12" s="43"/>
      <c r="H12" s="85">
        <v>0</v>
      </c>
      <c r="I12" s="85">
        <v>0</v>
      </c>
      <c r="J12" s="44">
        <v>4523000</v>
      </c>
    </row>
    <row r="13" spans="1:10" ht="15" customHeight="1">
      <c r="A13" s="136" t="s">
        <v>207</v>
      </c>
      <c r="B13" s="137"/>
      <c r="C13" s="137"/>
      <c r="D13" s="137"/>
      <c r="E13" s="137"/>
      <c r="F13" s="137"/>
      <c r="G13" s="138"/>
      <c r="H13" s="40">
        <f>SUM(H11:H12)</f>
        <v>31782100</v>
      </c>
      <c r="I13" s="40">
        <f t="shared" ref="I13:J13" si="0">SUM(I11:I12)</f>
        <v>17411300</v>
      </c>
      <c r="J13" s="40">
        <f t="shared" si="0"/>
        <v>15546601.689999999</v>
      </c>
    </row>
    <row r="14" spans="1:10" ht="15" customHeight="1">
      <c r="A14" s="139" t="s">
        <v>190</v>
      </c>
      <c r="B14" s="140"/>
      <c r="C14" s="140"/>
      <c r="D14" s="140"/>
      <c r="E14" s="140"/>
      <c r="F14" s="140"/>
      <c r="G14" s="141"/>
      <c r="H14" s="62">
        <f>H13</f>
        <v>31782100</v>
      </c>
      <c r="I14" s="62">
        <f t="shared" ref="I14:J14" si="1">I13</f>
        <v>17411300</v>
      </c>
      <c r="J14" s="62">
        <f t="shared" si="1"/>
        <v>15546601.689999999</v>
      </c>
    </row>
    <row r="15" spans="1:10" ht="55.2">
      <c r="A15" s="45" t="s">
        <v>195</v>
      </c>
      <c r="B15" s="129" t="s">
        <v>188</v>
      </c>
      <c r="C15" s="130"/>
      <c r="D15" s="27">
        <v>545000</v>
      </c>
      <c r="E15" s="38" t="s">
        <v>144</v>
      </c>
      <c r="F15" s="46">
        <v>550167</v>
      </c>
      <c r="G15" s="46" t="s">
        <v>231</v>
      </c>
      <c r="H15" s="39">
        <v>0</v>
      </c>
      <c r="I15" s="39">
        <v>0</v>
      </c>
      <c r="J15" s="39">
        <v>0</v>
      </c>
    </row>
    <row r="16" spans="1:10" ht="15.6">
      <c r="A16" s="45" t="s">
        <v>195</v>
      </c>
      <c r="B16" s="129" t="s">
        <v>188</v>
      </c>
      <c r="C16" s="130"/>
      <c r="D16" s="27">
        <v>545000</v>
      </c>
      <c r="E16" s="38" t="s">
        <v>144</v>
      </c>
      <c r="F16" s="46">
        <v>710101</v>
      </c>
      <c r="G16" s="46" t="s">
        <v>232</v>
      </c>
      <c r="H16" s="39">
        <v>31782100</v>
      </c>
      <c r="I16" s="39">
        <v>17411300</v>
      </c>
      <c r="J16" s="39">
        <v>8567651.3399999999</v>
      </c>
    </row>
    <row r="17" spans="1:10">
      <c r="A17" s="142" t="s">
        <v>191</v>
      </c>
      <c r="B17" s="143"/>
      <c r="C17" s="143"/>
      <c r="D17" s="143"/>
      <c r="E17" s="143"/>
      <c r="F17" s="143"/>
      <c r="G17" s="144"/>
      <c r="H17" s="47">
        <f>SUM(H15:H16)</f>
        <v>31782100</v>
      </c>
      <c r="I17" s="47">
        <f t="shared" ref="I17:J17" si="2">SUM(I15:I16)</f>
        <v>17411300</v>
      </c>
      <c r="J17" s="47">
        <f t="shared" si="2"/>
        <v>8567651.3399999999</v>
      </c>
    </row>
    <row r="18" spans="1:10" ht="15.6">
      <c r="A18" s="45" t="s">
        <v>195</v>
      </c>
      <c r="B18" s="129" t="s">
        <v>188</v>
      </c>
      <c r="C18" s="130"/>
      <c r="D18" s="27">
        <v>660601</v>
      </c>
      <c r="E18" s="38" t="s">
        <v>90</v>
      </c>
      <c r="F18" s="46">
        <v>710101</v>
      </c>
      <c r="G18" s="46" t="s">
        <v>232</v>
      </c>
      <c r="H18" s="39">
        <v>0</v>
      </c>
      <c r="I18" s="39">
        <v>0</v>
      </c>
      <c r="J18" s="39">
        <v>0</v>
      </c>
    </row>
    <row r="19" spans="1:10">
      <c r="A19" s="145" t="s">
        <v>192</v>
      </c>
      <c r="B19" s="146"/>
      <c r="C19" s="146"/>
      <c r="D19" s="146"/>
      <c r="E19" s="146"/>
      <c r="F19" s="146"/>
      <c r="G19" s="147"/>
      <c r="H19" s="47">
        <f>H18</f>
        <v>0</v>
      </c>
      <c r="I19" s="47">
        <f t="shared" ref="I19" si="3">I18</f>
        <v>0</v>
      </c>
      <c r="J19" s="47">
        <f>J18</f>
        <v>0</v>
      </c>
    </row>
    <row r="20" spans="1:10" ht="15" customHeight="1">
      <c r="A20" s="148" t="s">
        <v>207</v>
      </c>
      <c r="B20" s="137"/>
      <c r="C20" s="137"/>
      <c r="D20" s="137"/>
      <c r="E20" s="137"/>
      <c r="F20" s="137"/>
      <c r="G20" s="138"/>
      <c r="H20" s="48">
        <f>H17+H19</f>
        <v>31782100</v>
      </c>
      <c r="I20" s="48">
        <f t="shared" ref="I20:J20" si="4">I17+I19</f>
        <v>17411300</v>
      </c>
      <c r="J20" s="48">
        <f t="shared" si="4"/>
        <v>8567651.3399999999</v>
      </c>
    </row>
    <row r="21" spans="1:10">
      <c r="A21" s="149" t="s">
        <v>193</v>
      </c>
      <c r="B21" s="150"/>
      <c r="C21" s="150"/>
      <c r="D21" s="150"/>
      <c r="E21" s="150"/>
      <c r="F21" s="150"/>
      <c r="G21" s="151"/>
      <c r="H21" s="75">
        <f>H20</f>
        <v>31782100</v>
      </c>
      <c r="I21" s="75">
        <f t="shared" ref="I21:J21" si="5">I20</f>
        <v>17411300</v>
      </c>
      <c r="J21" s="75">
        <f t="shared" si="5"/>
        <v>8567651.3399999999</v>
      </c>
    </row>
    <row r="22" spans="1:10" ht="15" customHeight="1">
      <c r="A22" s="152" t="s">
        <v>137</v>
      </c>
      <c r="B22" s="153"/>
      <c r="C22" s="153"/>
      <c r="D22" s="153"/>
      <c r="E22" s="153"/>
      <c r="F22" s="153"/>
      <c r="G22" s="154"/>
      <c r="H22" s="75">
        <f>H23</f>
        <v>0</v>
      </c>
      <c r="I22" s="75">
        <f t="shared" ref="I22:J22" si="6">I23</f>
        <v>0</v>
      </c>
      <c r="J22" s="75">
        <f t="shared" si="6"/>
        <v>6978950.3499999996</v>
      </c>
    </row>
    <row r="23" spans="1:10" ht="15" customHeight="1">
      <c r="A23" s="148" t="s">
        <v>207</v>
      </c>
      <c r="B23" s="137"/>
      <c r="C23" s="137"/>
      <c r="D23" s="137"/>
      <c r="E23" s="137"/>
      <c r="F23" s="137"/>
      <c r="G23" s="138"/>
      <c r="H23" s="49">
        <f>H14-H21</f>
        <v>0</v>
      </c>
      <c r="I23" s="49">
        <f t="shared" ref="I23:J23" si="7">I14-I21</f>
        <v>0</v>
      </c>
      <c r="J23" s="49">
        <f t="shared" si="7"/>
        <v>6978950.3499999996</v>
      </c>
    </row>
    <row r="24" spans="1:10" ht="15" customHeight="1">
      <c r="A24" s="59"/>
      <c r="B24" s="59"/>
      <c r="C24" s="59"/>
      <c r="D24" s="59"/>
      <c r="E24" s="59"/>
      <c r="F24" s="59"/>
      <c r="G24" s="59"/>
      <c r="H24" s="60"/>
      <c r="I24" s="60"/>
      <c r="J24" s="60"/>
    </row>
    <row r="25" spans="1:10">
      <c r="A25" s="124"/>
      <c r="B25" s="124"/>
      <c r="C25" s="124"/>
      <c r="D25" s="124"/>
      <c r="E25" s="124"/>
      <c r="F25" s="36"/>
    </row>
    <row r="26" spans="1:10">
      <c r="A26" s="125" t="s">
        <v>138</v>
      </c>
      <c r="B26" s="125"/>
      <c r="C26" s="125"/>
      <c r="D26" s="125"/>
      <c r="E26" s="125"/>
      <c r="F26" s="36"/>
      <c r="G26" s="120" t="s">
        <v>408</v>
      </c>
      <c r="H26" s="125"/>
      <c r="I26" s="125"/>
      <c r="J26" s="125"/>
    </row>
    <row r="27" spans="1:10">
      <c r="A27" s="155" t="s">
        <v>201</v>
      </c>
      <c r="B27" s="155"/>
      <c r="C27" s="155"/>
      <c r="D27" s="155"/>
      <c r="E27" s="155"/>
      <c r="F27" s="36"/>
      <c r="G27" s="125" t="s">
        <v>139</v>
      </c>
      <c r="H27" s="125"/>
      <c r="I27" s="125"/>
      <c r="J27" s="125"/>
    </row>
    <row r="28" spans="1:10">
      <c r="A28" s="36"/>
      <c r="B28" s="36"/>
      <c r="C28" s="36"/>
      <c r="D28" s="36"/>
      <c r="E28" s="36"/>
      <c r="F28" s="36"/>
      <c r="G28" s="120" t="s">
        <v>342</v>
      </c>
      <c r="H28" s="120"/>
      <c r="I28" s="120"/>
      <c r="J28" s="120"/>
    </row>
    <row r="29" spans="1:10">
      <c r="A29" s="36"/>
      <c r="B29" s="36"/>
      <c r="C29" s="36"/>
      <c r="D29" s="36"/>
      <c r="E29" s="36"/>
      <c r="F29" s="36"/>
    </row>
    <row r="30" spans="1:10">
      <c r="A30" s="36"/>
      <c r="B30" s="36"/>
      <c r="C30" s="36"/>
      <c r="D30" s="36"/>
      <c r="E30" s="36"/>
      <c r="F30" s="36"/>
    </row>
  </sheetData>
  <mergeCells count="26">
    <mergeCell ref="G28:J28"/>
    <mergeCell ref="G27:J27"/>
    <mergeCell ref="A17:G17"/>
    <mergeCell ref="B18:C18"/>
    <mergeCell ref="A19:G19"/>
    <mergeCell ref="A20:G20"/>
    <mergeCell ref="A21:G21"/>
    <mergeCell ref="A22:G22"/>
    <mergeCell ref="A23:G23"/>
    <mergeCell ref="A26:E26"/>
    <mergeCell ref="A27:E27"/>
    <mergeCell ref="G26:J26"/>
    <mergeCell ref="A25:E25"/>
    <mergeCell ref="B16:C16"/>
    <mergeCell ref="F2:J2"/>
    <mergeCell ref="F3:J3"/>
    <mergeCell ref="F4:J4"/>
    <mergeCell ref="A6:J6"/>
    <mergeCell ref="A7:J7"/>
    <mergeCell ref="A8:J8"/>
    <mergeCell ref="B10:C10"/>
    <mergeCell ref="B11:C11"/>
    <mergeCell ref="A13:G13"/>
    <mergeCell ref="A14:G14"/>
    <mergeCell ref="B15:C15"/>
    <mergeCell ref="B12:C12"/>
  </mergeCells>
  <pageMargins left="0.2" right="0.2" top="0.25" bottom="0.25" header="0.3" footer="0.3"/>
  <pageSetup paperSize="9" orientation="landscape" r:id="rId1"/>
  <headerFooter>
    <oddFooter>&amp;LF-PS-30-15,ED.I,REV.2&amp;C&amp;P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N10" sqref="N10"/>
    </sheetView>
  </sheetViews>
  <sheetFormatPr defaultRowHeight="14.4"/>
  <cols>
    <col min="3" max="3" width="16" customWidth="1"/>
    <col min="4" max="4" width="12" customWidth="1"/>
    <col min="5" max="5" width="26.5546875" customWidth="1"/>
    <col min="6" max="6" width="11.5546875" customWidth="1"/>
    <col min="7" max="7" width="30.88671875" customWidth="1"/>
    <col min="8" max="8" width="8.21875" bestFit="1" customWidth="1"/>
    <col min="9" max="9" width="10.109375" customWidth="1"/>
    <col min="10" max="10" width="9.77734375" bestFit="1" customWidth="1"/>
  </cols>
  <sheetData>
    <row r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4"/>
      <c r="C2" s="4"/>
      <c r="D2" s="4"/>
      <c r="E2" s="4"/>
      <c r="F2" s="120" t="s">
        <v>382</v>
      </c>
      <c r="G2" s="120"/>
      <c r="H2" s="120"/>
      <c r="I2" s="120"/>
      <c r="J2" s="120"/>
    </row>
    <row r="3" spans="1:10">
      <c r="A3" s="4"/>
      <c r="B3" s="4"/>
      <c r="C3" s="4"/>
      <c r="D3" s="4"/>
      <c r="E3" s="4"/>
      <c r="F3" s="120" t="s">
        <v>407</v>
      </c>
      <c r="G3" s="120"/>
      <c r="H3" s="120"/>
      <c r="I3" s="120"/>
      <c r="J3" s="120"/>
    </row>
    <row r="4" spans="1:10">
      <c r="A4" s="4"/>
      <c r="B4" s="4"/>
      <c r="C4" s="4"/>
      <c r="D4" s="4"/>
      <c r="E4" s="4"/>
      <c r="F4" s="131" t="s">
        <v>393</v>
      </c>
      <c r="G4" s="131"/>
      <c r="H4" s="131"/>
      <c r="I4" s="131"/>
      <c r="J4" s="131"/>
    </row>
    <row r="5" spans="1:10">
      <c r="A5" s="4"/>
      <c r="B5" s="4"/>
      <c r="C5" s="4"/>
      <c r="D5" s="4"/>
      <c r="E5" s="4"/>
      <c r="F5" s="4"/>
      <c r="G5" s="4"/>
      <c r="H5" s="86"/>
      <c r="I5" s="86"/>
      <c r="J5" s="86"/>
    </row>
    <row r="6" spans="1:10">
      <c r="A6" s="4"/>
      <c r="B6" s="4"/>
      <c r="C6" s="4"/>
      <c r="D6" s="4"/>
      <c r="E6" s="4"/>
      <c r="F6" s="4"/>
      <c r="G6" s="4"/>
      <c r="H6" s="114"/>
      <c r="I6" s="114"/>
      <c r="J6" s="11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120" t="s">
        <v>2</v>
      </c>
      <c r="B8" s="120"/>
      <c r="C8" s="120"/>
      <c r="D8" s="120"/>
      <c r="E8" s="120"/>
      <c r="F8" s="120"/>
      <c r="G8" s="120"/>
      <c r="H8" s="120"/>
      <c r="I8" s="120"/>
      <c r="J8" s="120"/>
    </row>
    <row r="9" spans="1:10">
      <c r="A9" s="128" t="s">
        <v>368</v>
      </c>
      <c r="B9" s="120"/>
      <c r="C9" s="120"/>
      <c r="D9" s="120"/>
      <c r="E9" s="120"/>
      <c r="F9" s="120"/>
      <c r="G9" s="120"/>
      <c r="H9" s="120"/>
      <c r="I9" s="120"/>
      <c r="J9" s="120"/>
    </row>
    <row r="10" spans="1:10">
      <c r="A10" s="120" t="s">
        <v>383</v>
      </c>
      <c r="B10" s="120"/>
      <c r="C10" s="120"/>
      <c r="D10" s="120"/>
      <c r="E10" s="120"/>
      <c r="F10" s="120"/>
      <c r="G10" s="120"/>
      <c r="H10" s="120"/>
      <c r="I10" s="120"/>
      <c r="J10" s="120"/>
    </row>
    <row r="11" spans="1:10">
      <c r="A11" s="90"/>
      <c r="B11" s="90"/>
      <c r="C11" s="90"/>
      <c r="D11" s="90"/>
      <c r="E11" s="90"/>
      <c r="F11" s="90"/>
      <c r="G11" s="90"/>
      <c r="H11" s="90"/>
      <c r="I11" s="90"/>
      <c r="J11" s="90"/>
    </row>
    <row r="12" spans="1:10">
      <c r="A12" s="86"/>
      <c r="B12" s="86"/>
      <c r="C12" s="86"/>
      <c r="D12" s="86"/>
      <c r="E12" s="86"/>
      <c r="F12" s="86"/>
      <c r="G12" s="86"/>
      <c r="H12" s="86"/>
      <c r="I12" s="86"/>
      <c r="J12" s="86"/>
    </row>
    <row r="13" spans="1:10">
      <c r="A13" s="4"/>
      <c r="B13" s="4"/>
      <c r="C13" s="4"/>
      <c r="D13" s="4"/>
      <c r="E13" s="4"/>
      <c r="F13" s="4"/>
      <c r="G13" s="4"/>
      <c r="H13" s="4"/>
      <c r="I13" s="4"/>
      <c r="J13" s="88" t="s">
        <v>4</v>
      </c>
    </row>
    <row r="14" spans="1:10" s="1" customFormat="1" ht="69">
      <c r="A14" s="94" t="s">
        <v>5</v>
      </c>
      <c r="B14" s="160" t="s">
        <v>142</v>
      </c>
      <c r="C14" s="161"/>
      <c r="D14" s="94" t="s">
        <v>143</v>
      </c>
      <c r="E14" s="94" t="s">
        <v>8</v>
      </c>
      <c r="F14" s="94" t="s">
        <v>9</v>
      </c>
      <c r="G14" s="94" t="s">
        <v>10</v>
      </c>
      <c r="H14" s="94" t="s">
        <v>373</v>
      </c>
      <c r="I14" s="94" t="s">
        <v>374</v>
      </c>
      <c r="J14" s="95" t="s">
        <v>370</v>
      </c>
    </row>
    <row r="15" spans="1:10" s="1" customFormat="1" ht="55.2">
      <c r="A15" s="96" t="s">
        <v>11</v>
      </c>
      <c r="B15" s="162" t="s">
        <v>384</v>
      </c>
      <c r="C15" s="163"/>
      <c r="D15" s="96" t="s">
        <v>385</v>
      </c>
      <c r="E15" s="97" t="s">
        <v>386</v>
      </c>
      <c r="F15" s="107"/>
      <c r="G15" s="107"/>
      <c r="H15" s="109">
        <v>47600</v>
      </c>
      <c r="I15" s="109">
        <v>47600</v>
      </c>
      <c r="J15" s="98">
        <v>18173</v>
      </c>
    </row>
    <row r="16" spans="1:10" s="1" customFormat="1">
      <c r="A16" s="164" t="s">
        <v>206</v>
      </c>
      <c r="B16" s="164"/>
      <c r="C16" s="164"/>
      <c r="D16" s="164"/>
      <c r="E16" s="164"/>
      <c r="F16" s="164"/>
      <c r="G16" s="165"/>
      <c r="H16" s="65">
        <f>SUM(H15)</f>
        <v>47600</v>
      </c>
      <c r="I16" s="65">
        <f t="shared" ref="I16:J16" si="0">SUM(I15)</f>
        <v>47600</v>
      </c>
      <c r="J16" s="65">
        <f t="shared" si="0"/>
        <v>18173</v>
      </c>
    </row>
    <row r="17" spans="1:10" s="1" customFormat="1">
      <c r="A17" s="166" t="s">
        <v>387</v>
      </c>
      <c r="B17" s="166"/>
      <c r="C17" s="166"/>
      <c r="D17" s="166"/>
      <c r="E17" s="166"/>
      <c r="F17" s="166"/>
      <c r="G17" s="166"/>
      <c r="H17" s="66">
        <f>H16</f>
        <v>47600</v>
      </c>
      <c r="I17" s="66">
        <f t="shared" ref="I17:J17" si="1">I16</f>
        <v>47600</v>
      </c>
      <c r="J17" s="66">
        <f t="shared" si="1"/>
        <v>18173</v>
      </c>
    </row>
    <row r="18" spans="1:10" s="1" customFormat="1" ht="27.6">
      <c r="A18" s="99" t="s">
        <v>388</v>
      </c>
      <c r="B18" s="167" t="s">
        <v>384</v>
      </c>
      <c r="C18" s="168"/>
      <c r="D18" s="100" t="s">
        <v>118</v>
      </c>
      <c r="E18" s="101" t="s">
        <v>315</v>
      </c>
      <c r="F18" s="102">
        <v>200101</v>
      </c>
      <c r="G18" s="102" t="s">
        <v>43</v>
      </c>
      <c r="H18" s="110">
        <v>1600</v>
      </c>
      <c r="I18" s="110">
        <v>1600</v>
      </c>
      <c r="J18" s="103">
        <v>0</v>
      </c>
    </row>
    <row r="19" spans="1:10" s="1" customFormat="1" ht="27.6">
      <c r="A19" s="99" t="s">
        <v>388</v>
      </c>
      <c r="B19" s="167" t="s">
        <v>384</v>
      </c>
      <c r="C19" s="168"/>
      <c r="D19" s="87" t="s">
        <v>118</v>
      </c>
      <c r="E19" s="115" t="s">
        <v>315</v>
      </c>
      <c r="F19" s="87">
        <v>200102</v>
      </c>
      <c r="G19" s="87" t="s">
        <v>258</v>
      </c>
      <c r="H19" s="67">
        <v>0</v>
      </c>
      <c r="I19" s="67">
        <v>0</v>
      </c>
      <c r="J19" s="39">
        <v>0</v>
      </c>
    </row>
    <row r="20" spans="1:10" s="1" customFormat="1" ht="27.6">
      <c r="A20" s="99" t="s">
        <v>388</v>
      </c>
      <c r="B20" s="167" t="s">
        <v>384</v>
      </c>
      <c r="C20" s="168"/>
      <c r="D20" s="87" t="s">
        <v>118</v>
      </c>
      <c r="E20" s="115" t="s">
        <v>315</v>
      </c>
      <c r="F20" s="87">
        <v>200105</v>
      </c>
      <c r="G20" s="87" t="s">
        <v>261</v>
      </c>
      <c r="H20" s="67">
        <v>1000</v>
      </c>
      <c r="I20" s="67">
        <v>1000</v>
      </c>
      <c r="J20" s="39">
        <v>0</v>
      </c>
    </row>
    <row r="21" spans="1:10" s="1" customFormat="1" ht="27.6">
      <c r="A21" s="104" t="s">
        <v>388</v>
      </c>
      <c r="B21" s="169" t="s">
        <v>384</v>
      </c>
      <c r="C21" s="170"/>
      <c r="D21" s="87" t="s">
        <v>118</v>
      </c>
      <c r="E21" s="115" t="s">
        <v>315</v>
      </c>
      <c r="F21" s="87">
        <v>200130</v>
      </c>
      <c r="G21" s="87" t="s">
        <v>264</v>
      </c>
      <c r="H21" s="67">
        <v>1000</v>
      </c>
      <c r="I21" s="67">
        <v>1000</v>
      </c>
      <c r="J21" s="39">
        <v>0</v>
      </c>
    </row>
    <row r="22" spans="1:10" s="1" customFormat="1" ht="27.6">
      <c r="A22" s="105" t="s">
        <v>388</v>
      </c>
      <c r="B22" s="171" t="s">
        <v>384</v>
      </c>
      <c r="C22" s="172"/>
      <c r="D22" s="106" t="s">
        <v>118</v>
      </c>
      <c r="E22" s="115" t="s">
        <v>315</v>
      </c>
      <c r="F22" s="106">
        <v>200530</v>
      </c>
      <c r="G22" s="106" t="s">
        <v>54</v>
      </c>
      <c r="H22" s="109">
        <v>4000</v>
      </c>
      <c r="I22" s="109">
        <v>4000</v>
      </c>
      <c r="J22" s="98">
        <v>0</v>
      </c>
    </row>
    <row r="23" spans="1:10" s="1" customFormat="1" ht="27.6">
      <c r="A23" s="104" t="s">
        <v>388</v>
      </c>
      <c r="B23" s="169" t="s">
        <v>384</v>
      </c>
      <c r="C23" s="170"/>
      <c r="D23" s="118" t="s">
        <v>118</v>
      </c>
      <c r="E23" s="116" t="s">
        <v>315</v>
      </c>
      <c r="F23" s="118">
        <v>201300</v>
      </c>
      <c r="G23" s="118" t="s">
        <v>269</v>
      </c>
      <c r="H23" s="67">
        <v>0</v>
      </c>
      <c r="I23" s="67">
        <v>0</v>
      </c>
      <c r="J23" s="39">
        <v>0</v>
      </c>
    </row>
    <row r="24" spans="1:10" s="1" customFormat="1" ht="27.6">
      <c r="A24" s="105" t="s">
        <v>388</v>
      </c>
      <c r="B24" s="171" t="s">
        <v>384</v>
      </c>
      <c r="C24" s="172"/>
      <c r="D24" s="106" t="s">
        <v>118</v>
      </c>
      <c r="E24" s="117" t="s">
        <v>315</v>
      </c>
      <c r="F24" s="106">
        <v>203030</v>
      </c>
      <c r="G24" s="106" t="s">
        <v>274</v>
      </c>
      <c r="H24" s="109">
        <v>40000</v>
      </c>
      <c r="I24" s="109">
        <v>40000</v>
      </c>
      <c r="J24" s="98">
        <v>9752</v>
      </c>
    </row>
    <row r="25" spans="1:10" s="1" customFormat="1">
      <c r="A25" s="123" t="s">
        <v>389</v>
      </c>
      <c r="B25" s="123"/>
      <c r="C25" s="123"/>
      <c r="D25" s="123"/>
      <c r="E25" s="123"/>
      <c r="F25" s="123"/>
      <c r="G25" s="123"/>
      <c r="H25" s="65">
        <f>SUM(H18:H24)</f>
        <v>47600</v>
      </c>
      <c r="I25" s="65">
        <f>SUM(I18:I24)</f>
        <v>47600</v>
      </c>
      <c r="J25" s="65">
        <f>SUM(J18:J24)</f>
        <v>9752</v>
      </c>
    </row>
    <row r="26" spans="1:10" s="1" customFormat="1">
      <c r="A26" s="156" t="s">
        <v>390</v>
      </c>
      <c r="B26" s="157"/>
      <c r="C26" s="157"/>
      <c r="D26" s="157"/>
      <c r="E26" s="157"/>
      <c r="F26" s="157"/>
      <c r="G26" s="158"/>
      <c r="H26" s="66">
        <f>H25</f>
        <v>47600</v>
      </c>
      <c r="I26" s="66">
        <f t="shared" ref="I26:J26" si="2">I25</f>
        <v>47600</v>
      </c>
      <c r="J26" s="66">
        <f t="shared" si="2"/>
        <v>9752</v>
      </c>
    </row>
    <row r="27" spans="1:10" s="1" customFormat="1">
      <c r="A27" s="122" t="s">
        <v>391</v>
      </c>
      <c r="B27" s="122"/>
      <c r="C27" s="122"/>
      <c r="D27" s="122"/>
      <c r="E27" s="122"/>
      <c r="F27" s="122"/>
      <c r="G27" s="122"/>
      <c r="H27" s="66">
        <f>H17-H26</f>
        <v>0</v>
      </c>
      <c r="I27" s="66">
        <f>I17-I26</f>
        <v>0</v>
      </c>
      <c r="J27" s="66">
        <f>J17-J26</f>
        <v>8421</v>
      </c>
    </row>
    <row r="28" spans="1:10" s="1" customFormat="1">
      <c r="A28" s="123" t="s">
        <v>206</v>
      </c>
      <c r="B28" s="123"/>
      <c r="C28" s="123"/>
      <c r="D28" s="123"/>
      <c r="E28" s="123"/>
      <c r="F28" s="123"/>
      <c r="G28" s="123"/>
      <c r="H28" s="74">
        <f>H16-H25</f>
        <v>0</v>
      </c>
      <c r="I28" s="74">
        <f>I16-I25</f>
        <v>0</v>
      </c>
      <c r="J28" s="74">
        <f>J16-J25</f>
        <v>8421</v>
      </c>
    </row>
    <row r="29" spans="1:10" s="1" customFormat="1">
      <c r="A29" s="54"/>
      <c r="B29" s="54"/>
      <c r="C29" s="54"/>
      <c r="D29" s="54"/>
      <c r="E29" s="54"/>
      <c r="F29" s="54"/>
      <c r="G29" s="54"/>
      <c r="H29" s="89"/>
      <c r="I29" s="89"/>
      <c r="J29" s="89"/>
    </row>
    <row r="30" spans="1:10" s="1" customFormat="1">
      <c r="A30" s="54"/>
      <c r="B30" s="54"/>
      <c r="C30" s="54"/>
      <c r="D30" s="54"/>
      <c r="E30" s="54"/>
      <c r="F30" s="54"/>
      <c r="G30" s="54"/>
      <c r="H30" s="89"/>
      <c r="I30" s="89"/>
      <c r="J30" s="89"/>
    </row>
    <row r="31" spans="1:10" s="1" customFormat="1">
      <c r="A31" s="54"/>
      <c r="B31" s="54"/>
      <c r="C31" s="54"/>
      <c r="D31" s="54"/>
      <c r="E31" s="54"/>
      <c r="F31" s="54"/>
      <c r="G31" s="54"/>
      <c r="H31" s="89"/>
      <c r="I31" s="89"/>
      <c r="J31" s="89"/>
    </row>
    <row r="32" spans="1:10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0">
      <c r="A33" s="120" t="s">
        <v>138</v>
      </c>
      <c r="B33" s="120"/>
      <c r="C33" s="120"/>
      <c r="D33" s="120"/>
      <c r="E33" s="120"/>
      <c r="F33" s="4"/>
      <c r="G33" s="120" t="s">
        <v>408</v>
      </c>
      <c r="H33" s="120"/>
      <c r="I33" s="120"/>
      <c r="J33" s="120"/>
    </row>
    <row r="34" spans="1:10">
      <c r="A34" s="159" t="s">
        <v>201</v>
      </c>
      <c r="B34" s="159"/>
      <c r="C34" s="159"/>
      <c r="D34" s="159"/>
      <c r="E34" s="159"/>
      <c r="F34" s="4"/>
      <c r="G34" s="120" t="s">
        <v>139</v>
      </c>
      <c r="H34" s="120"/>
      <c r="I34" s="120"/>
      <c r="J34" s="120"/>
    </row>
    <row r="35" spans="1:10">
      <c r="F35" s="4"/>
      <c r="G35" s="120" t="s">
        <v>203</v>
      </c>
      <c r="H35" s="120"/>
      <c r="I35" s="120"/>
      <c r="J35" s="120"/>
    </row>
    <row r="36" spans="1:10">
      <c r="A36" s="4"/>
      <c r="B36" s="4"/>
      <c r="C36" s="4"/>
      <c r="D36" s="4"/>
      <c r="E36" s="4"/>
      <c r="F36" s="4"/>
    </row>
    <row r="37" spans="1:10">
      <c r="A37" s="4"/>
      <c r="B37" s="4"/>
      <c r="C37" s="4"/>
      <c r="D37" s="4"/>
      <c r="E37" s="4"/>
      <c r="F37" s="4"/>
    </row>
    <row r="38" spans="1:10">
      <c r="A38" s="4"/>
      <c r="B38" s="4"/>
      <c r="C38" s="4"/>
      <c r="D38" s="4"/>
      <c r="E38" s="4"/>
      <c r="F38" s="4"/>
    </row>
  </sheetData>
  <mergeCells count="26">
    <mergeCell ref="A10:J10"/>
    <mergeCell ref="F2:J2"/>
    <mergeCell ref="F3:J3"/>
    <mergeCell ref="F4:J4"/>
    <mergeCell ref="A8:J8"/>
    <mergeCell ref="A9:J9"/>
    <mergeCell ref="A25:G25"/>
    <mergeCell ref="B14:C14"/>
    <mergeCell ref="B15:C15"/>
    <mergeCell ref="A16:G16"/>
    <mergeCell ref="A17:G17"/>
    <mergeCell ref="B18:C18"/>
    <mergeCell ref="B19:C19"/>
    <mergeCell ref="B20:C20"/>
    <mergeCell ref="B21:C21"/>
    <mergeCell ref="B22:C22"/>
    <mergeCell ref="B23:C23"/>
    <mergeCell ref="B24:C24"/>
    <mergeCell ref="G34:J34"/>
    <mergeCell ref="G35:J35"/>
    <mergeCell ref="A33:E33"/>
    <mergeCell ref="A26:G26"/>
    <mergeCell ref="A27:G27"/>
    <mergeCell ref="A28:G28"/>
    <mergeCell ref="A34:E34"/>
    <mergeCell ref="G33:J33"/>
  </mergeCells>
  <pageMargins left="0.2" right="0.2" top="0.5" bottom="0.5" header="0.3" footer="0.3"/>
  <pageSetup paperSize="9" orientation="landscape" verticalDpi="597" r:id="rId1"/>
  <headerFooter>
    <oddFooter>&amp;LF-PS-30-15,ED.I,REV.2&amp;C&amp;P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"/>
  <sheetViews>
    <sheetView workbookViewId="0">
      <selection activeCell="G112" sqref="G112"/>
    </sheetView>
  </sheetViews>
  <sheetFormatPr defaultColWidth="9" defaultRowHeight="14.4"/>
  <cols>
    <col min="1" max="1" width="10.109375" customWidth="1"/>
    <col min="3" max="3" width="7.88671875" customWidth="1"/>
    <col min="4" max="4" width="11.5546875" customWidth="1"/>
    <col min="5" max="5" width="22.44140625" customWidth="1"/>
    <col min="6" max="6" width="11.6640625" customWidth="1"/>
    <col min="7" max="7" width="23.33203125" customWidth="1"/>
    <col min="8" max="9" width="13" customWidth="1"/>
    <col min="10" max="10" width="13" bestFit="1" customWidth="1"/>
  </cols>
  <sheetData>
    <row r="1" spans="1:1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1">
      <c r="A2" s="4"/>
      <c r="B2" s="4"/>
      <c r="C2" s="4"/>
      <c r="D2" s="4"/>
      <c r="E2" s="4"/>
      <c r="F2" s="120" t="s">
        <v>171</v>
      </c>
      <c r="G2" s="120"/>
      <c r="H2" s="120"/>
      <c r="I2" s="120"/>
      <c r="J2" s="120"/>
    </row>
    <row r="3" spans="1:11">
      <c r="A3" s="4"/>
      <c r="B3" s="4"/>
      <c r="C3" s="4"/>
      <c r="D3" s="4"/>
      <c r="E3" s="4"/>
      <c r="F3" s="120" t="s">
        <v>407</v>
      </c>
      <c r="G3" s="120"/>
      <c r="H3" s="120"/>
      <c r="I3" s="120"/>
      <c r="J3" s="120"/>
      <c r="K3" s="3"/>
    </row>
    <row r="4" spans="1:11">
      <c r="A4" s="4"/>
      <c r="B4" s="4"/>
      <c r="C4" s="4"/>
      <c r="D4" s="4"/>
      <c r="E4" s="4"/>
      <c r="F4" s="175" t="s">
        <v>375</v>
      </c>
      <c r="G4" s="175"/>
      <c r="H4" s="175"/>
      <c r="I4" s="175"/>
      <c r="J4" s="175"/>
      <c r="K4" s="22"/>
    </row>
    <row r="5" spans="1:11">
      <c r="A5" s="4"/>
      <c r="B5" s="4"/>
      <c r="C5" s="4"/>
      <c r="D5" s="4"/>
      <c r="E5" s="4"/>
      <c r="F5" s="6"/>
      <c r="G5" s="6"/>
      <c r="H5" s="6"/>
      <c r="I5" s="6"/>
      <c r="J5" s="6"/>
      <c r="K5" s="22"/>
    </row>
    <row r="6" spans="1:11">
      <c r="A6" s="4"/>
      <c r="B6" s="4"/>
      <c r="C6" s="4"/>
      <c r="D6" s="4"/>
      <c r="E6" s="4"/>
      <c r="F6" s="22"/>
      <c r="G6" s="22"/>
      <c r="H6" s="22"/>
      <c r="I6" s="22"/>
      <c r="J6" s="22"/>
    </row>
    <row r="7" spans="1:11">
      <c r="A7" s="120" t="s">
        <v>2</v>
      </c>
      <c r="B7" s="120"/>
      <c r="C7" s="120"/>
      <c r="D7" s="120"/>
      <c r="E7" s="120"/>
      <c r="F7" s="120"/>
      <c r="G7" s="120"/>
      <c r="H7" s="120"/>
      <c r="I7" s="120"/>
      <c r="J7" s="120"/>
    </row>
    <row r="8" spans="1:11">
      <c r="A8" s="128" t="s">
        <v>368</v>
      </c>
      <c r="B8" s="120"/>
      <c r="C8" s="120"/>
      <c r="D8" s="120"/>
      <c r="E8" s="120"/>
      <c r="F8" s="120"/>
      <c r="G8" s="120"/>
      <c r="H8" s="120"/>
      <c r="I8" s="120"/>
      <c r="J8" s="120"/>
    </row>
    <row r="9" spans="1:11">
      <c r="A9" s="120" t="s">
        <v>349</v>
      </c>
      <c r="B9" s="120"/>
      <c r="C9" s="120"/>
      <c r="D9" s="120"/>
      <c r="E9" s="120"/>
      <c r="F9" s="120"/>
      <c r="G9" s="120"/>
      <c r="H9" s="120"/>
      <c r="I9" s="120"/>
      <c r="J9" s="120"/>
    </row>
    <row r="10" spans="1:11">
      <c r="A10" s="52"/>
      <c r="B10" s="51"/>
      <c r="C10" s="51"/>
      <c r="D10" s="51"/>
      <c r="E10" s="51"/>
      <c r="F10" s="51"/>
      <c r="G10" s="51"/>
      <c r="H10" s="51"/>
      <c r="I10" s="51"/>
      <c r="J10" s="51"/>
    </row>
    <row r="11" spans="1:11">
      <c r="A11" s="52"/>
      <c r="B11" s="51"/>
      <c r="C11" s="51"/>
      <c r="D11" s="51"/>
      <c r="E11" s="51"/>
      <c r="F11" s="51"/>
      <c r="G11" s="51"/>
      <c r="H11" s="51"/>
      <c r="I11" s="51"/>
      <c r="J11" s="51"/>
    </row>
    <row r="12" spans="1:11">
      <c r="A12" s="4"/>
      <c r="B12" s="4"/>
      <c r="C12" s="4"/>
      <c r="D12" s="4"/>
      <c r="E12" s="4"/>
      <c r="F12" s="4"/>
      <c r="G12" s="4"/>
      <c r="H12" s="4"/>
      <c r="I12" s="4"/>
      <c r="J12" s="14" t="s">
        <v>145</v>
      </c>
    </row>
    <row r="13" spans="1:11" ht="69">
      <c r="A13" s="7" t="s">
        <v>5</v>
      </c>
      <c r="B13" s="176" t="s">
        <v>142</v>
      </c>
      <c r="C13" s="177"/>
      <c r="D13" s="9" t="s">
        <v>143</v>
      </c>
      <c r="E13" s="9" t="s">
        <v>8</v>
      </c>
      <c r="F13" s="9" t="s">
        <v>9</v>
      </c>
      <c r="G13" s="9" t="s">
        <v>10</v>
      </c>
      <c r="H13" s="79" t="s">
        <v>376</v>
      </c>
      <c r="I13" s="79" t="s">
        <v>377</v>
      </c>
      <c r="J13" s="92" t="s">
        <v>370</v>
      </c>
    </row>
    <row r="14" spans="1:11" ht="27.6">
      <c r="A14" s="10" t="s">
        <v>11</v>
      </c>
      <c r="B14" s="173" t="s">
        <v>146</v>
      </c>
      <c r="C14" s="173"/>
      <c r="D14" s="10" t="s">
        <v>147</v>
      </c>
      <c r="E14" s="10" t="s">
        <v>233</v>
      </c>
      <c r="F14" s="23"/>
      <c r="G14" s="23"/>
      <c r="H14" s="63">
        <v>6500000</v>
      </c>
      <c r="I14" s="63">
        <v>2476300</v>
      </c>
      <c r="J14" s="39">
        <v>1879065.84</v>
      </c>
    </row>
    <row r="15" spans="1:11" ht="55.2">
      <c r="A15" s="10" t="s">
        <v>11</v>
      </c>
      <c r="B15" s="173" t="s">
        <v>146</v>
      </c>
      <c r="C15" s="173"/>
      <c r="D15" s="10" t="s">
        <v>148</v>
      </c>
      <c r="E15" s="10" t="s">
        <v>234</v>
      </c>
      <c r="F15" s="23"/>
      <c r="G15" s="23"/>
      <c r="H15" s="63">
        <v>240263710</v>
      </c>
      <c r="I15" s="63">
        <v>122610060</v>
      </c>
      <c r="J15" s="39">
        <v>117013104.25</v>
      </c>
    </row>
    <row r="16" spans="1:11" ht="69">
      <c r="A16" s="10" t="s">
        <v>11</v>
      </c>
      <c r="B16" s="173" t="s">
        <v>146</v>
      </c>
      <c r="C16" s="173"/>
      <c r="D16" s="10" t="s">
        <v>149</v>
      </c>
      <c r="E16" s="10" t="s">
        <v>235</v>
      </c>
      <c r="F16" s="23"/>
      <c r="G16" s="23"/>
      <c r="H16" s="63">
        <v>65370000</v>
      </c>
      <c r="I16" s="63">
        <v>27120000</v>
      </c>
      <c r="J16" s="39">
        <v>27074283.440000001</v>
      </c>
    </row>
    <row r="17" spans="1:10" ht="41.4">
      <c r="A17" s="10" t="s">
        <v>11</v>
      </c>
      <c r="B17" s="173" t="s">
        <v>146</v>
      </c>
      <c r="C17" s="173"/>
      <c r="D17" s="10" t="s">
        <v>150</v>
      </c>
      <c r="E17" s="10" t="s">
        <v>236</v>
      </c>
      <c r="F17" s="23"/>
      <c r="G17" s="23"/>
      <c r="H17" s="63">
        <v>6930000</v>
      </c>
      <c r="I17" s="63">
        <v>4025000</v>
      </c>
      <c r="J17" s="39">
        <v>3324000</v>
      </c>
    </row>
    <row r="18" spans="1:10" ht="27.6">
      <c r="A18" s="10" t="s">
        <v>11</v>
      </c>
      <c r="B18" s="173" t="s">
        <v>146</v>
      </c>
      <c r="C18" s="173"/>
      <c r="D18" s="10" t="s">
        <v>151</v>
      </c>
      <c r="E18" s="10" t="s">
        <v>210</v>
      </c>
      <c r="F18" s="23"/>
      <c r="G18" s="23"/>
      <c r="H18" s="63">
        <v>1200000</v>
      </c>
      <c r="I18" s="63">
        <v>399700</v>
      </c>
      <c r="J18" s="39">
        <v>290002</v>
      </c>
    </row>
    <row r="19" spans="1:10">
      <c r="A19" s="10" t="s">
        <v>11</v>
      </c>
      <c r="B19" s="173" t="s">
        <v>146</v>
      </c>
      <c r="C19" s="173"/>
      <c r="D19" s="10">
        <v>370100</v>
      </c>
      <c r="E19" s="10" t="s">
        <v>237</v>
      </c>
      <c r="F19" s="23"/>
      <c r="G19" s="23"/>
      <c r="H19" s="63">
        <v>18800</v>
      </c>
      <c r="I19" s="63">
        <v>18800</v>
      </c>
      <c r="J19" s="39">
        <v>18800</v>
      </c>
    </row>
    <row r="20" spans="1:10" ht="69">
      <c r="A20" s="10" t="s">
        <v>11</v>
      </c>
      <c r="B20" s="173" t="s">
        <v>146</v>
      </c>
      <c r="C20" s="173"/>
      <c r="D20" s="10">
        <v>370300</v>
      </c>
      <c r="E20" s="57" t="s">
        <v>221</v>
      </c>
      <c r="F20" s="23"/>
      <c r="G20" s="23"/>
      <c r="H20" s="63">
        <v>-2882500</v>
      </c>
      <c r="I20" s="63">
        <v>-972050</v>
      </c>
      <c r="J20" s="39">
        <v>-570517.19999999995</v>
      </c>
    </row>
    <row r="21" spans="1:10" ht="69">
      <c r="A21" s="10" t="s">
        <v>11</v>
      </c>
      <c r="B21" s="173" t="s">
        <v>146</v>
      </c>
      <c r="C21" s="173"/>
      <c r="D21" s="10">
        <v>401501</v>
      </c>
      <c r="E21" s="10" t="s">
        <v>238</v>
      </c>
      <c r="F21" s="23"/>
      <c r="G21" s="23"/>
      <c r="H21" s="63">
        <v>4000000</v>
      </c>
      <c r="I21" s="63">
        <v>4000000</v>
      </c>
      <c r="J21" s="39">
        <v>4000000</v>
      </c>
    </row>
    <row r="22" spans="1:10" ht="55.2">
      <c r="A22" s="10" t="s">
        <v>11</v>
      </c>
      <c r="B22" s="173" t="s">
        <v>146</v>
      </c>
      <c r="C22" s="173"/>
      <c r="D22" s="10">
        <v>410600</v>
      </c>
      <c r="E22" s="27" t="s">
        <v>198</v>
      </c>
      <c r="F22" s="23"/>
      <c r="G22" s="23"/>
      <c r="H22" s="63">
        <v>500000</v>
      </c>
      <c r="I22" s="63">
        <v>500000</v>
      </c>
      <c r="J22" s="39">
        <v>500000</v>
      </c>
    </row>
    <row r="23" spans="1:10" ht="55.2">
      <c r="A23" s="10" t="s">
        <v>11</v>
      </c>
      <c r="B23" s="173" t="s">
        <v>146</v>
      </c>
      <c r="C23" s="173"/>
      <c r="D23" s="10">
        <v>431000</v>
      </c>
      <c r="E23" s="27" t="s">
        <v>196</v>
      </c>
      <c r="F23" s="23"/>
      <c r="G23" s="23"/>
      <c r="H23" s="63">
        <v>0</v>
      </c>
      <c r="I23" s="63">
        <f t="shared" ref="I23" si="0">H23/12*3</f>
        <v>0</v>
      </c>
      <c r="J23" s="39">
        <v>0</v>
      </c>
    </row>
    <row r="24" spans="1:10" ht="69">
      <c r="A24" s="10" t="s">
        <v>11</v>
      </c>
      <c r="B24" s="173" t="s">
        <v>146</v>
      </c>
      <c r="C24" s="173"/>
      <c r="D24" s="10" t="s">
        <v>152</v>
      </c>
      <c r="E24" s="10" t="s">
        <v>239</v>
      </c>
      <c r="F24" s="23"/>
      <c r="G24" s="23"/>
      <c r="H24" s="63">
        <v>194863400</v>
      </c>
      <c r="I24" s="63">
        <v>99650650</v>
      </c>
      <c r="J24" s="39">
        <v>93771230</v>
      </c>
    </row>
    <row r="25" spans="1:10">
      <c r="A25" s="123" t="s">
        <v>206</v>
      </c>
      <c r="B25" s="123"/>
      <c r="C25" s="123"/>
      <c r="D25" s="123"/>
      <c r="E25" s="123"/>
      <c r="F25" s="123"/>
      <c r="G25" s="123"/>
      <c r="H25" s="64">
        <f>SUM(H14:H24)</f>
        <v>516763410</v>
      </c>
      <c r="I25" s="64">
        <f>SUM(I14:I24)</f>
        <v>259828460</v>
      </c>
      <c r="J25" s="64">
        <f>SUM(J14:J24)</f>
        <v>247299968.33000001</v>
      </c>
    </row>
    <row r="26" spans="1:10" ht="27.6">
      <c r="A26" s="10" t="s">
        <v>11</v>
      </c>
      <c r="B26" s="173" t="s">
        <v>146</v>
      </c>
      <c r="C26" s="173"/>
      <c r="D26" s="10">
        <v>371004</v>
      </c>
      <c r="E26" s="57" t="s">
        <v>240</v>
      </c>
      <c r="F26" s="23"/>
      <c r="G26" s="23"/>
      <c r="H26" s="63">
        <v>2882500</v>
      </c>
      <c r="I26" s="63">
        <v>972050</v>
      </c>
      <c r="J26" s="39">
        <v>570517.19999999995</v>
      </c>
    </row>
    <row r="27" spans="1:10" ht="69">
      <c r="A27" s="27" t="s">
        <v>197</v>
      </c>
      <c r="B27" s="173" t="s">
        <v>146</v>
      </c>
      <c r="C27" s="173"/>
      <c r="D27" s="10">
        <v>401502</v>
      </c>
      <c r="E27" s="57" t="s">
        <v>241</v>
      </c>
      <c r="F27" s="23"/>
      <c r="G27" s="23"/>
      <c r="H27" s="63">
        <v>84847930</v>
      </c>
      <c r="I27" s="63">
        <v>38835570</v>
      </c>
      <c r="J27" s="39">
        <v>5000000</v>
      </c>
    </row>
    <row r="28" spans="1:10" ht="55.2">
      <c r="A28" s="27" t="s">
        <v>197</v>
      </c>
      <c r="B28" s="173" t="s">
        <v>146</v>
      </c>
      <c r="C28" s="173"/>
      <c r="D28" s="61">
        <v>429304</v>
      </c>
      <c r="E28" s="61" t="s">
        <v>361</v>
      </c>
      <c r="F28" s="23"/>
      <c r="G28" s="23"/>
      <c r="H28" s="63">
        <v>0</v>
      </c>
      <c r="I28" s="63">
        <v>0</v>
      </c>
      <c r="J28" s="39">
        <v>0</v>
      </c>
    </row>
    <row r="29" spans="1:10" ht="55.2">
      <c r="A29" s="10" t="s">
        <v>11</v>
      </c>
      <c r="B29" s="173" t="s">
        <v>146</v>
      </c>
      <c r="C29" s="173"/>
      <c r="D29" s="10" t="s">
        <v>153</v>
      </c>
      <c r="E29" s="10" t="s">
        <v>242</v>
      </c>
      <c r="F29" s="23"/>
      <c r="G29" s="23"/>
      <c r="H29" s="63">
        <v>13230000</v>
      </c>
      <c r="I29" s="63">
        <v>6312800</v>
      </c>
      <c r="J29" s="39">
        <v>0</v>
      </c>
    </row>
    <row r="30" spans="1:10" ht="41.4">
      <c r="A30" s="61" t="s">
        <v>11</v>
      </c>
      <c r="B30" s="173" t="s">
        <v>146</v>
      </c>
      <c r="C30" s="173"/>
      <c r="D30" s="61">
        <v>454801</v>
      </c>
      <c r="E30" s="61" t="s">
        <v>229</v>
      </c>
      <c r="F30" s="23"/>
      <c r="G30" s="23"/>
      <c r="H30" s="63">
        <v>29637160</v>
      </c>
      <c r="I30" s="63">
        <v>12241180</v>
      </c>
      <c r="J30" s="39">
        <v>0</v>
      </c>
    </row>
    <row r="31" spans="1:10" s="1" customFormat="1">
      <c r="A31" s="123" t="s">
        <v>207</v>
      </c>
      <c r="B31" s="123"/>
      <c r="C31" s="123"/>
      <c r="D31" s="123"/>
      <c r="E31" s="123"/>
      <c r="F31" s="123"/>
      <c r="G31" s="123"/>
      <c r="H31" s="65">
        <f>SUM(H26:H30)</f>
        <v>130597590</v>
      </c>
      <c r="I31" s="65">
        <f t="shared" ref="I31:J31" si="1">SUM(I26:I30)</f>
        <v>58361600</v>
      </c>
      <c r="J31" s="65">
        <f t="shared" si="1"/>
        <v>5570517.2000000002</v>
      </c>
    </row>
    <row r="32" spans="1:10">
      <c r="A32" s="121" t="s">
        <v>154</v>
      </c>
      <c r="B32" s="121"/>
      <c r="C32" s="121"/>
      <c r="D32" s="121"/>
      <c r="E32" s="121"/>
      <c r="F32" s="121"/>
      <c r="G32" s="121"/>
      <c r="H32" s="66">
        <f>H25+H31</f>
        <v>647361000</v>
      </c>
      <c r="I32" s="66">
        <f>I25+I31</f>
        <v>318190060</v>
      </c>
      <c r="J32" s="66">
        <f>J25+J31</f>
        <v>252870485.53</v>
      </c>
    </row>
    <row r="33" spans="1:10" ht="33.75" customHeight="1">
      <c r="A33" s="10" t="s">
        <v>244</v>
      </c>
      <c r="B33" s="173" t="s">
        <v>146</v>
      </c>
      <c r="C33" s="173"/>
      <c r="D33" s="10" t="s">
        <v>89</v>
      </c>
      <c r="E33" s="10" t="s">
        <v>90</v>
      </c>
      <c r="F33" s="10" t="s">
        <v>34</v>
      </c>
      <c r="G33" s="10" t="s">
        <v>250</v>
      </c>
      <c r="H33" s="63">
        <v>223310000</v>
      </c>
      <c r="I33" s="63">
        <v>106882000</v>
      </c>
      <c r="J33" s="39">
        <v>100455593.2</v>
      </c>
    </row>
    <row r="34" spans="1:10" ht="34.5" customHeight="1">
      <c r="A34" s="57" t="s">
        <v>244</v>
      </c>
      <c r="B34" s="173" t="s">
        <v>146</v>
      </c>
      <c r="C34" s="173"/>
      <c r="D34" s="10" t="s">
        <v>89</v>
      </c>
      <c r="E34" s="10" t="s">
        <v>90</v>
      </c>
      <c r="F34" s="10" t="s">
        <v>111</v>
      </c>
      <c r="G34" s="10" t="s">
        <v>309</v>
      </c>
      <c r="H34" s="63">
        <v>48530000</v>
      </c>
      <c r="I34" s="63">
        <v>23462000</v>
      </c>
      <c r="J34" s="39">
        <v>22509123</v>
      </c>
    </row>
    <row r="35" spans="1:10" ht="33.75" customHeight="1">
      <c r="A35" s="57" t="s">
        <v>244</v>
      </c>
      <c r="B35" s="173" t="s">
        <v>146</v>
      </c>
      <c r="C35" s="173"/>
      <c r="D35" s="10" t="s">
        <v>89</v>
      </c>
      <c r="E35" s="10" t="s">
        <v>90</v>
      </c>
      <c r="F35" s="10" t="s">
        <v>112</v>
      </c>
      <c r="G35" s="10" t="s">
        <v>109</v>
      </c>
      <c r="H35" s="63">
        <v>33145000</v>
      </c>
      <c r="I35" s="63">
        <v>16096900</v>
      </c>
      <c r="J35" s="39">
        <v>15227197</v>
      </c>
    </row>
    <row r="36" spans="1:10" ht="27.6">
      <c r="A36" s="57" t="s">
        <v>244</v>
      </c>
      <c r="B36" s="173" t="s">
        <v>146</v>
      </c>
      <c r="C36" s="173"/>
      <c r="D36" s="10" t="s">
        <v>89</v>
      </c>
      <c r="E36" s="10" t="s">
        <v>90</v>
      </c>
      <c r="F36" s="10" t="s">
        <v>155</v>
      </c>
      <c r="G36" s="10" t="s">
        <v>156</v>
      </c>
      <c r="H36" s="63">
        <v>360000</v>
      </c>
      <c r="I36" s="63">
        <v>180000</v>
      </c>
      <c r="J36" s="39">
        <v>185053</v>
      </c>
    </row>
    <row r="37" spans="1:10" ht="30.75" customHeight="1">
      <c r="A37" s="57" t="s">
        <v>244</v>
      </c>
      <c r="B37" s="173" t="s">
        <v>146</v>
      </c>
      <c r="C37" s="173"/>
      <c r="D37" s="10" t="s">
        <v>89</v>
      </c>
      <c r="E37" s="10" t="s">
        <v>90</v>
      </c>
      <c r="F37" s="10" t="s">
        <v>157</v>
      </c>
      <c r="G37" s="10" t="s">
        <v>343</v>
      </c>
      <c r="H37" s="63">
        <v>13345000</v>
      </c>
      <c r="I37" s="63">
        <v>6796550</v>
      </c>
      <c r="J37" s="39">
        <v>6926457</v>
      </c>
    </row>
    <row r="38" spans="1:10" ht="33.75" customHeight="1">
      <c r="A38" s="57" t="s">
        <v>244</v>
      </c>
      <c r="B38" s="173" t="s">
        <v>146</v>
      </c>
      <c r="C38" s="173"/>
      <c r="D38" s="10" t="s">
        <v>89</v>
      </c>
      <c r="E38" s="10" t="s">
        <v>90</v>
      </c>
      <c r="F38" s="10" t="s">
        <v>158</v>
      </c>
      <c r="G38" s="10" t="s">
        <v>317</v>
      </c>
      <c r="H38" s="63">
        <v>5460000</v>
      </c>
      <c r="I38" s="63">
        <v>2726000</v>
      </c>
      <c r="J38" s="39">
        <v>2436552</v>
      </c>
    </row>
    <row r="39" spans="1:10" ht="32.25" customHeight="1">
      <c r="A39" s="57" t="s">
        <v>244</v>
      </c>
      <c r="B39" s="173" t="s">
        <v>146</v>
      </c>
      <c r="C39" s="173"/>
      <c r="D39" s="10" t="s">
        <v>89</v>
      </c>
      <c r="E39" s="10" t="s">
        <v>90</v>
      </c>
      <c r="F39" s="10" t="s">
        <v>38</v>
      </c>
      <c r="G39" s="10" t="s">
        <v>254</v>
      </c>
      <c r="H39" s="63">
        <v>4300000</v>
      </c>
      <c r="I39" s="63">
        <v>2228700</v>
      </c>
      <c r="J39" s="39">
        <v>2286357</v>
      </c>
    </row>
    <row r="40" spans="1:10" ht="32.25" customHeight="1">
      <c r="A40" s="57" t="s">
        <v>244</v>
      </c>
      <c r="B40" s="173" t="s">
        <v>146</v>
      </c>
      <c r="C40" s="173"/>
      <c r="D40" s="10" t="s">
        <v>89</v>
      </c>
      <c r="E40" s="10" t="s">
        <v>90</v>
      </c>
      <c r="F40" s="10" t="s">
        <v>39</v>
      </c>
      <c r="G40" s="10" t="s">
        <v>255</v>
      </c>
      <c r="H40" s="63">
        <v>1867000</v>
      </c>
      <c r="I40" s="63">
        <v>580000</v>
      </c>
      <c r="J40" s="39">
        <v>0</v>
      </c>
    </row>
    <row r="41" spans="1:10" ht="32.25" customHeight="1">
      <c r="A41" s="91" t="s">
        <v>244</v>
      </c>
      <c r="B41" s="173" t="s">
        <v>146</v>
      </c>
      <c r="C41" s="173"/>
      <c r="D41" s="91" t="s">
        <v>89</v>
      </c>
      <c r="E41" s="91" t="s">
        <v>90</v>
      </c>
      <c r="F41" s="91" t="s">
        <v>159</v>
      </c>
      <c r="G41" s="91" t="s">
        <v>344</v>
      </c>
      <c r="H41" s="63">
        <v>1114000</v>
      </c>
      <c r="I41" s="63">
        <v>494000</v>
      </c>
      <c r="J41" s="39">
        <v>414845</v>
      </c>
    </row>
    <row r="42" spans="1:10" ht="30.75" customHeight="1">
      <c r="A42" s="57" t="s">
        <v>244</v>
      </c>
      <c r="B42" s="173" t="s">
        <v>146</v>
      </c>
      <c r="C42" s="173"/>
      <c r="D42" s="10" t="s">
        <v>89</v>
      </c>
      <c r="E42" s="10" t="s">
        <v>90</v>
      </c>
      <c r="F42" s="10">
        <v>100302</v>
      </c>
      <c r="G42" s="10" t="s">
        <v>394</v>
      </c>
      <c r="H42" s="63">
        <v>2000</v>
      </c>
      <c r="I42" s="63">
        <v>2000</v>
      </c>
      <c r="J42" s="39">
        <v>0</v>
      </c>
    </row>
    <row r="43" spans="1:10" ht="30.75" customHeight="1">
      <c r="A43" s="91" t="s">
        <v>244</v>
      </c>
      <c r="B43" s="173" t="s">
        <v>146</v>
      </c>
      <c r="C43" s="173"/>
      <c r="D43" s="91" t="s">
        <v>89</v>
      </c>
      <c r="E43" s="91" t="s">
        <v>90</v>
      </c>
      <c r="F43" s="91">
        <v>100303</v>
      </c>
      <c r="G43" s="91" t="s">
        <v>395</v>
      </c>
      <c r="H43" s="63">
        <v>22000</v>
      </c>
      <c r="I43" s="63">
        <v>22000</v>
      </c>
      <c r="J43" s="39">
        <v>0</v>
      </c>
    </row>
    <row r="44" spans="1:10" ht="41.4">
      <c r="A44" s="91" t="s">
        <v>244</v>
      </c>
      <c r="B44" s="173" t="s">
        <v>146</v>
      </c>
      <c r="C44" s="173"/>
      <c r="D44" s="91" t="s">
        <v>89</v>
      </c>
      <c r="E44" s="91" t="s">
        <v>90</v>
      </c>
      <c r="F44" s="91">
        <v>100304</v>
      </c>
      <c r="G44" s="91" t="s">
        <v>396</v>
      </c>
      <c r="H44" s="63">
        <v>2000</v>
      </c>
      <c r="I44" s="63">
        <v>2000</v>
      </c>
      <c r="J44" s="39">
        <v>0</v>
      </c>
    </row>
    <row r="45" spans="1:10" ht="27.6">
      <c r="A45" s="91" t="s">
        <v>244</v>
      </c>
      <c r="B45" s="173" t="s">
        <v>146</v>
      </c>
      <c r="C45" s="173"/>
      <c r="D45" s="91" t="s">
        <v>89</v>
      </c>
      <c r="E45" s="91" t="s">
        <v>90</v>
      </c>
      <c r="F45" s="91">
        <v>100306</v>
      </c>
      <c r="G45" s="91" t="s">
        <v>256</v>
      </c>
      <c r="H45" s="63">
        <v>5000</v>
      </c>
      <c r="I45" s="63">
        <v>5000</v>
      </c>
      <c r="J45" s="39">
        <v>0</v>
      </c>
    </row>
    <row r="46" spans="1:10" ht="33" customHeight="1">
      <c r="A46" s="57" t="s">
        <v>244</v>
      </c>
      <c r="B46" s="173" t="s">
        <v>146</v>
      </c>
      <c r="C46" s="173"/>
      <c r="D46" s="10" t="s">
        <v>89</v>
      </c>
      <c r="E46" s="10" t="s">
        <v>90</v>
      </c>
      <c r="F46" s="10" t="s">
        <v>41</v>
      </c>
      <c r="G46" s="10" t="s">
        <v>257</v>
      </c>
      <c r="H46" s="63">
        <v>7289000</v>
      </c>
      <c r="I46" s="63">
        <v>3519000</v>
      </c>
      <c r="J46" s="39">
        <v>3324093</v>
      </c>
    </row>
    <row r="47" spans="1:10" ht="28.95" customHeight="1">
      <c r="A47" s="57" t="s">
        <v>244</v>
      </c>
      <c r="B47" s="173" t="s">
        <v>146</v>
      </c>
      <c r="C47" s="173"/>
      <c r="D47" s="10" t="s">
        <v>89</v>
      </c>
      <c r="E47" s="10" t="s">
        <v>90</v>
      </c>
      <c r="F47" s="10" t="s">
        <v>42</v>
      </c>
      <c r="G47" s="10" t="s">
        <v>43</v>
      </c>
      <c r="H47" s="63">
        <v>418800</v>
      </c>
      <c r="I47" s="63">
        <v>249400</v>
      </c>
      <c r="J47" s="39">
        <v>123870.3</v>
      </c>
    </row>
    <row r="48" spans="1:10" ht="34.5" customHeight="1">
      <c r="A48" s="57" t="s">
        <v>244</v>
      </c>
      <c r="B48" s="173" t="s">
        <v>146</v>
      </c>
      <c r="C48" s="173"/>
      <c r="D48" s="10" t="s">
        <v>89</v>
      </c>
      <c r="E48" s="10" t="s">
        <v>90</v>
      </c>
      <c r="F48" s="10" t="s">
        <v>93</v>
      </c>
      <c r="G48" s="10" t="s">
        <v>258</v>
      </c>
      <c r="H48" s="63">
        <v>1700000</v>
      </c>
      <c r="I48" s="63">
        <v>734100</v>
      </c>
      <c r="J48" s="39">
        <v>614356.82999999996</v>
      </c>
    </row>
    <row r="49" spans="1:10" ht="33.75" customHeight="1">
      <c r="A49" s="57" t="s">
        <v>244</v>
      </c>
      <c r="B49" s="173" t="s">
        <v>146</v>
      </c>
      <c r="C49" s="173"/>
      <c r="D49" s="10" t="s">
        <v>89</v>
      </c>
      <c r="E49" s="10" t="s">
        <v>90</v>
      </c>
      <c r="F49" s="10" t="s">
        <v>44</v>
      </c>
      <c r="G49" s="10" t="s">
        <v>348</v>
      </c>
      <c r="H49" s="63">
        <v>9200000</v>
      </c>
      <c r="I49" s="63">
        <v>5223800</v>
      </c>
      <c r="J49" s="39">
        <v>5277985.7699999996</v>
      </c>
    </row>
    <row r="50" spans="1:10" ht="33.75" customHeight="1">
      <c r="A50" s="57" t="s">
        <v>244</v>
      </c>
      <c r="B50" s="173" t="s">
        <v>146</v>
      </c>
      <c r="C50" s="173"/>
      <c r="D50" s="10" t="s">
        <v>89</v>
      </c>
      <c r="E50" s="10" t="s">
        <v>90</v>
      </c>
      <c r="F50" s="10" t="s">
        <v>45</v>
      </c>
      <c r="G50" s="10" t="s">
        <v>260</v>
      </c>
      <c r="H50" s="63">
        <v>4826000</v>
      </c>
      <c r="I50" s="63">
        <v>2426000</v>
      </c>
      <c r="J50" s="39">
        <v>1755510.22</v>
      </c>
    </row>
    <row r="51" spans="1:10" ht="31.5" customHeight="1">
      <c r="A51" s="57" t="s">
        <v>244</v>
      </c>
      <c r="B51" s="173" t="s">
        <v>146</v>
      </c>
      <c r="C51" s="173"/>
      <c r="D51" s="10" t="s">
        <v>89</v>
      </c>
      <c r="E51" s="10" t="s">
        <v>90</v>
      </c>
      <c r="F51" s="10" t="s">
        <v>160</v>
      </c>
      <c r="G51" s="10" t="s">
        <v>261</v>
      </c>
      <c r="H51" s="63">
        <v>140000</v>
      </c>
      <c r="I51" s="63">
        <v>89000</v>
      </c>
      <c r="J51" s="39">
        <v>61599.98</v>
      </c>
    </row>
    <row r="52" spans="1:10" ht="33" customHeight="1">
      <c r="A52" s="57" t="s">
        <v>244</v>
      </c>
      <c r="B52" s="173" t="s">
        <v>146</v>
      </c>
      <c r="C52" s="173"/>
      <c r="D52" s="10" t="s">
        <v>89</v>
      </c>
      <c r="E52" s="10" t="s">
        <v>90</v>
      </c>
      <c r="F52" s="10" t="s">
        <v>46</v>
      </c>
      <c r="G52" s="10" t="s">
        <v>47</v>
      </c>
      <c r="H52" s="63">
        <v>3950410</v>
      </c>
      <c r="I52" s="63">
        <v>2363810</v>
      </c>
      <c r="J52" s="39">
        <v>2182831.2599999998</v>
      </c>
    </row>
    <row r="53" spans="1:10" ht="34.5" customHeight="1">
      <c r="A53" s="57" t="s">
        <v>244</v>
      </c>
      <c r="B53" s="173" t="s">
        <v>146</v>
      </c>
      <c r="C53" s="173"/>
      <c r="D53" s="10" t="s">
        <v>89</v>
      </c>
      <c r="E53" s="10" t="s">
        <v>90</v>
      </c>
      <c r="F53" s="10" t="s">
        <v>48</v>
      </c>
      <c r="G53" s="10" t="s">
        <v>49</v>
      </c>
      <c r="H53" s="63">
        <v>1100000</v>
      </c>
      <c r="I53" s="63">
        <v>463200</v>
      </c>
      <c r="J53" s="39">
        <v>452791.98</v>
      </c>
    </row>
    <row r="54" spans="1:10" ht="33.75" customHeight="1">
      <c r="A54" s="57" t="s">
        <v>244</v>
      </c>
      <c r="B54" s="173" t="s">
        <v>146</v>
      </c>
      <c r="C54" s="173"/>
      <c r="D54" s="10" t="s">
        <v>89</v>
      </c>
      <c r="E54" s="10" t="s">
        <v>90</v>
      </c>
      <c r="F54" s="10" t="s">
        <v>50</v>
      </c>
      <c r="G54" s="10" t="s">
        <v>262</v>
      </c>
      <c r="H54" s="63">
        <v>510000</v>
      </c>
      <c r="I54" s="63">
        <v>210000</v>
      </c>
      <c r="J54" s="39">
        <v>198241.32</v>
      </c>
    </row>
    <row r="55" spans="1:10" ht="41.4">
      <c r="A55" s="57" t="s">
        <v>244</v>
      </c>
      <c r="B55" s="173" t="s">
        <v>146</v>
      </c>
      <c r="C55" s="173"/>
      <c r="D55" s="10" t="s">
        <v>89</v>
      </c>
      <c r="E55" s="10" t="s">
        <v>90</v>
      </c>
      <c r="F55" s="10" t="s">
        <v>51</v>
      </c>
      <c r="G55" s="10" t="s">
        <v>263</v>
      </c>
      <c r="H55" s="63">
        <v>13000000</v>
      </c>
      <c r="I55" s="63">
        <v>5891100</v>
      </c>
      <c r="J55" s="39">
        <v>5704172.0199999996</v>
      </c>
    </row>
    <row r="56" spans="1:10" ht="34.5" customHeight="1">
      <c r="A56" s="57" t="s">
        <v>244</v>
      </c>
      <c r="B56" s="173" t="s">
        <v>146</v>
      </c>
      <c r="C56" s="173"/>
      <c r="D56" s="10" t="s">
        <v>89</v>
      </c>
      <c r="E56" s="10" t="s">
        <v>90</v>
      </c>
      <c r="F56" s="10" t="s">
        <v>52</v>
      </c>
      <c r="G56" s="10" t="s">
        <v>264</v>
      </c>
      <c r="H56" s="63">
        <v>3200000</v>
      </c>
      <c r="I56" s="63">
        <v>1347400</v>
      </c>
      <c r="J56" s="39">
        <v>1355522.63</v>
      </c>
    </row>
    <row r="57" spans="1:10" ht="33" customHeight="1">
      <c r="A57" s="57" t="s">
        <v>244</v>
      </c>
      <c r="B57" s="173" t="s">
        <v>146</v>
      </c>
      <c r="C57" s="173"/>
      <c r="D57" s="10" t="s">
        <v>89</v>
      </c>
      <c r="E57" s="10" t="s">
        <v>90</v>
      </c>
      <c r="F57" s="10" t="s">
        <v>83</v>
      </c>
      <c r="G57" s="10" t="s">
        <v>265</v>
      </c>
      <c r="H57" s="63">
        <v>1750000</v>
      </c>
      <c r="I57" s="63">
        <v>1295400</v>
      </c>
      <c r="J57" s="39">
        <v>723894.58</v>
      </c>
    </row>
    <row r="58" spans="1:10" ht="34.5" customHeight="1">
      <c r="A58" s="57" t="s">
        <v>244</v>
      </c>
      <c r="B58" s="173" t="s">
        <v>146</v>
      </c>
      <c r="C58" s="173"/>
      <c r="D58" s="10" t="s">
        <v>89</v>
      </c>
      <c r="E58" s="10" t="s">
        <v>90</v>
      </c>
      <c r="F58" s="10" t="s">
        <v>113</v>
      </c>
      <c r="G58" s="10" t="s">
        <v>318</v>
      </c>
      <c r="H58" s="63">
        <v>7200000</v>
      </c>
      <c r="I58" s="63">
        <v>3600000</v>
      </c>
      <c r="J58" s="39">
        <v>3599713.82</v>
      </c>
    </row>
    <row r="59" spans="1:10" ht="35.25" customHeight="1">
      <c r="A59" s="57" t="s">
        <v>244</v>
      </c>
      <c r="B59" s="173" t="s">
        <v>146</v>
      </c>
      <c r="C59" s="173"/>
      <c r="D59" s="10" t="s">
        <v>89</v>
      </c>
      <c r="E59" s="10" t="s">
        <v>90</v>
      </c>
      <c r="F59" s="10" t="s">
        <v>114</v>
      </c>
      <c r="G59" s="10" t="s">
        <v>84</v>
      </c>
      <c r="H59" s="63">
        <v>80000000</v>
      </c>
      <c r="I59" s="63">
        <v>44000000</v>
      </c>
      <c r="J59" s="39">
        <v>33376984.469999999</v>
      </c>
    </row>
    <row r="60" spans="1:10" ht="32.25" customHeight="1">
      <c r="A60" s="57" t="s">
        <v>244</v>
      </c>
      <c r="B60" s="173" t="s">
        <v>146</v>
      </c>
      <c r="C60" s="173"/>
      <c r="D60" s="10" t="s">
        <v>89</v>
      </c>
      <c r="E60" s="10" t="s">
        <v>90</v>
      </c>
      <c r="F60" s="10" t="s">
        <v>115</v>
      </c>
      <c r="G60" s="10" t="s">
        <v>85</v>
      </c>
      <c r="H60" s="63">
        <v>18000000</v>
      </c>
      <c r="I60" s="63">
        <v>10800000</v>
      </c>
      <c r="J60" s="39">
        <v>9553027.2799999993</v>
      </c>
    </row>
    <row r="61" spans="1:10" ht="33" customHeight="1">
      <c r="A61" s="57" t="s">
        <v>244</v>
      </c>
      <c r="B61" s="173" t="s">
        <v>146</v>
      </c>
      <c r="C61" s="173"/>
      <c r="D61" s="10" t="s">
        <v>89</v>
      </c>
      <c r="E61" s="10" t="s">
        <v>90</v>
      </c>
      <c r="F61" s="10" t="s">
        <v>161</v>
      </c>
      <c r="G61" s="10" t="s">
        <v>162</v>
      </c>
      <c r="H61" s="63">
        <v>15000000</v>
      </c>
      <c r="I61" s="63">
        <v>8453900</v>
      </c>
      <c r="J61" s="39">
        <v>7064121.9299999997</v>
      </c>
    </row>
    <row r="62" spans="1:10" ht="33.75" customHeight="1">
      <c r="A62" s="57" t="s">
        <v>244</v>
      </c>
      <c r="B62" s="173" t="s">
        <v>146</v>
      </c>
      <c r="C62" s="173"/>
      <c r="D62" s="10" t="s">
        <v>89</v>
      </c>
      <c r="E62" s="10" t="s">
        <v>90</v>
      </c>
      <c r="F62" s="10" t="s">
        <v>163</v>
      </c>
      <c r="G62" s="10" t="s">
        <v>291</v>
      </c>
      <c r="H62" s="63">
        <v>3500000</v>
      </c>
      <c r="I62" s="63">
        <v>1634500</v>
      </c>
      <c r="J62" s="39">
        <v>1664084.26</v>
      </c>
    </row>
    <row r="63" spans="1:10" ht="34.5" customHeight="1">
      <c r="A63" s="57" t="s">
        <v>244</v>
      </c>
      <c r="B63" s="173" t="s">
        <v>146</v>
      </c>
      <c r="C63" s="173"/>
      <c r="D63" s="10" t="s">
        <v>89</v>
      </c>
      <c r="E63" s="10" t="s">
        <v>90</v>
      </c>
      <c r="F63" s="10" t="s">
        <v>164</v>
      </c>
      <c r="G63" s="10" t="s">
        <v>345</v>
      </c>
      <c r="H63" s="63">
        <v>800000</v>
      </c>
      <c r="I63" s="63">
        <v>404600</v>
      </c>
      <c r="J63" s="39">
        <v>6413</v>
      </c>
    </row>
    <row r="64" spans="1:10" ht="30.75" customHeight="1">
      <c r="A64" s="57" t="s">
        <v>244</v>
      </c>
      <c r="B64" s="173" t="s">
        <v>146</v>
      </c>
      <c r="C64" s="173"/>
      <c r="D64" s="10" t="s">
        <v>89</v>
      </c>
      <c r="E64" s="10" t="s">
        <v>90</v>
      </c>
      <c r="F64" s="10" t="s">
        <v>165</v>
      </c>
      <c r="G64" s="10" t="s">
        <v>288</v>
      </c>
      <c r="H64" s="63">
        <v>300000</v>
      </c>
      <c r="I64" s="63">
        <v>196600</v>
      </c>
      <c r="J64" s="39">
        <v>132751.51999999999</v>
      </c>
    </row>
    <row r="65" spans="1:10" ht="34.5" customHeight="1">
      <c r="A65" s="57" t="s">
        <v>244</v>
      </c>
      <c r="B65" s="173" t="s">
        <v>146</v>
      </c>
      <c r="C65" s="173"/>
      <c r="D65" s="10" t="s">
        <v>89</v>
      </c>
      <c r="E65" s="10" t="s">
        <v>90</v>
      </c>
      <c r="F65" s="10" t="s">
        <v>53</v>
      </c>
      <c r="G65" s="10" t="s">
        <v>54</v>
      </c>
      <c r="H65" s="63">
        <v>3300000</v>
      </c>
      <c r="I65" s="63">
        <v>1924600</v>
      </c>
      <c r="J65" s="39">
        <v>1250504.1499999999</v>
      </c>
    </row>
    <row r="66" spans="1:10" ht="33" customHeight="1">
      <c r="A66" s="57" t="s">
        <v>244</v>
      </c>
      <c r="B66" s="173" t="s">
        <v>146</v>
      </c>
      <c r="C66" s="173"/>
      <c r="D66" s="10" t="s">
        <v>89</v>
      </c>
      <c r="E66" s="10" t="s">
        <v>90</v>
      </c>
      <c r="F66" s="10" t="s">
        <v>55</v>
      </c>
      <c r="G66" s="10" t="s">
        <v>266</v>
      </c>
      <c r="H66" s="63">
        <v>40000</v>
      </c>
      <c r="I66" s="63">
        <v>20800</v>
      </c>
      <c r="J66" s="39">
        <v>2382.2600000000002</v>
      </c>
    </row>
    <row r="67" spans="1:10" ht="33" customHeight="1">
      <c r="A67" s="57" t="s">
        <v>244</v>
      </c>
      <c r="B67" s="173" t="s">
        <v>146</v>
      </c>
      <c r="C67" s="173"/>
      <c r="D67" s="10" t="s">
        <v>89</v>
      </c>
      <c r="E67" s="10" t="s">
        <v>90</v>
      </c>
      <c r="F67" s="10" t="s">
        <v>166</v>
      </c>
      <c r="G67" s="10" t="s">
        <v>94</v>
      </c>
      <c r="H67" s="63">
        <v>1700000</v>
      </c>
      <c r="I67" s="63">
        <v>945000</v>
      </c>
      <c r="J67" s="39">
        <v>837180.34</v>
      </c>
    </row>
    <row r="68" spans="1:10" ht="32.25" customHeight="1">
      <c r="A68" s="57" t="s">
        <v>244</v>
      </c>
      <c r="B68" s="173" t="s">
        <v>146</v>
      </c>
      <c r="C68" s="173"/>
      <c r="D68" s="10" t="s">
        <v>89</v>
      </c>
      <c r="E68" s="10" t="s">
        <v>90</v>
      </c>
      <c r="F68" s="10">
        <v>201100</v>
      </c>
      <c r="G68" s="10" t="s">
        <v>298</v>
      </c>
      <c r="H68" s="63">
        <v>6000</v>
      </c>
      <c r="I68" s="63">
        <v>2500</v>
      </c>
      <c r="J68" s="39">
        <v>0</v>
      </c>
    </row>
    <row r="69" spans="1:10" ht="32.25" customHeight="1">
      <c r="A69" s="57" t="s">
        <v>244</v>
      </c>
      <c r="B69" s="173" t="s">
        <v>146</v>
      </c>
      <c r="C69" s="173"/>
      <c r="D69" s="10" t="s">
        <v>89</v>
      </c>
      <c r="E69" s="10" t="s">
        <v>90</v>
      </c>
      <c r="F69" s="10">
        <v>201200</v>
      </c>
      <c r="G69" s="10" t="s">
        <v>346</v>
      </c>
      <c r="H69" s="63">
        <v>850000</v>
      </c>
      <c r="I69" s="63">
        <v>600000</v>
      </c>
      <c r="J69" s="39">
        <v>0</v>
      </c>
    </row>
    <row r="70" spans="1:10" ht="33" customHeight="1">
      <c r="A70" s="57" t="s">
        <v>244</v>
      </c>
      <c r="B70" s="173" t="s">
        <v>146</v>
      </c>
      <c r="C70" s="173"/>
      <c r="D70" s="10" t="s">
        <v>89</v>
      </c>
      <c r="E70" s="10" t="s">
        <v>90</v>
      </c>
      <c r="F70" s="10" t="s">
        <v>117</v>
      </c>
      <c r="G70" s="10" t="s">
        <v>269</v>
      </c>
      <c r="H70" s="63">
        <v>500000</v>
      </c>
      <c r="I70" s="63">
        <v>295600</v>
      </c>
      <c r="J70" s="39">
        <v>36439.5</v>
      </c>
    </row>
    <row r="71" spans="1:10" ht="30.75" customHeight="1">
      <c r="A71" s="57" t="s">
        <v>244</v>
      </c>
      <c r="B71" s="173" t="s">
        <v>146</v>
      </c>
      <c r="C71" s="173"/>
      <c r="D71" s="10" t="s">
        <v>89</v>
      </c>
      <c r="E71" s="10" t="s">
        <v>90</v>
      </c>
      <c r="F71" s="10" t="s">
        <v>96</v>
      </c>
      <c r="G71" s="10" t="s">
        <v>270</v>
      </c>
      <c r="H71" s="63">
        <v>200000</v>
      </c>
      <c r="I71" s="63">
        <v>78400</v>
      </c>
      <c r="J71" s="39">
        <v>106941.49</v>
      </c>
    </row>
    <row r="72" spans="1:10" ht="69">
      <c r="A72" s="57" t="s">
        <v>244</v>
      </c>
      <c r="B72" s="173" t="s">
        <v>146</v>
      </c>
      <c r="C72" s="173"/>
      <c r="D72" s="10" t="s">
        <v>89</v>
      </c>
      <c r="E72" s="10" t="s">
        <v>90</v>
      </c>
      <c r="F72" s="10" t="s">
        <v>57</v>
      </c>
      <c r="G72" s="10" t="s">
        <v>271</v>
      </c>
      <c r="H72" s="63">
        <v>1000000</v>
      </c>
      <c r="I72" s="63">
        <v>845000</v>
      </c>
      <c r="J72" s="39">
        <v>0</v>
      </c>
    </row>
    <row r="73" spans="1:10" ht="31.5" customHeight="1">
      <c r="A73" s="57" t="s">
        <v>244</v>
      </c>
      <c r="B73" s="173" t="s">
        <v>146</v>
      </c>
      <c r="C73" s="173"/>
      <c r="D73" s="10" t="s">
        <v>89</v>
      </c>
      <c r="E73" s="10" t="s">
        <v>90</v>
      </c>
      <c r="F73" s="10" t="s">
        <v>167</v>
      </c>
      <c r="G73" s="10" t="s">
        <v>347</v>
      </c>
      <c r="H73" s="63">
        <v>20000</v>
      </c>
      <c r="I73" s="63">
        <v>10000</v>
      </c>
      <c r="J73" s="39">
        <v>0</v>
      </c>
    </row>
    <row r="74" spans="1:10" ht="34.5" customHeight="1">
      <c r="A74" s="57" t="s">
        <v>244</v>
      </c>
      <c r="B74" s="173" t="s">
        <v>146</v>
      </c>
      <c r="C74" s="173"/>
      <c r="D74" s="10" t="s">
        <v>89</v>
      </c>
      <c r="E74" s="10" t="s">
        <v>90</v>
      </c>
      <c r="F74" s="10" t="s">
        <v>168</v>
      </c>
      <c r="G74" s="10" t="s">
        <v>293</v>
      </c>
      <c r="H74" s="63">
        <v>1950000</v>
      </c>
      <c r="I74" s="63">
        <v>933900</v>
      </c>
      <c r="J74" s="39">
        <v>412440.47</v>
      </c>
    </row>
    <row r="75" spans="1:10" ht="33" customHeight="1">
      <c r="A75" s="57" t="s">
        <v>244</v>
      </c>
      <c r="B75" s="173" t="s">
        <v>146</v>
      </c>
      <c r="C75" s="173"/>
      <c r="D75" s="10" t="s">
        <v>89</v>
      </c>
      <c r="E75" s="10" t="s">
        <v>90</v>
      </c>
      <c r="F75" s="10" t="s">
        <v>97</v>
      </c>
      <c r="G75" s="10" t="s">
        <v>59</v>
      </c>
      <c r="H75" s="63">
        <v>350000</v>
      </c>
      <c r="I75" s="63">
        <v>160000</v>
      </c>
      <c r="J75" s="39">
        <v>107214.87</v>
      </c>
    </row>
    <row r="76" spans="1:10" ht="33" customHeight="1">
      <c r="A76" s="57" t="s">
        <v>244</v>
      </c>
      <c r="B76" s="173" t="s">
        <v>146</v>
      </c>
      <c r="C76" s="173"/>
      <c r="D76" s="10" t="s">
        <v>89</v>
      </c>
      <c r="E76" s="10" t="s">
        <v>90</v>
      </c>
      <c r="F76" s="10" t="s">
        <v>61</v>
      </c>
      <c r="G76" s="10" t="s">
        <v>274</v>
      </c>
      <c r="H76" s="63">
        <v>1500000</v>
      </c>
      <c r="I76" s="63">
        <v>747500</v>
      </c>
      <c r="J76" s="39">
        <v>301817.5</v>
      </c>
    </row>
    <row r="77" spans="1:10" ht="36" customHeight="1">
      <c r="A77" s="57" t="s">
        <v>244</v>
      </c>
      <c r="B77" s="173" t="s">
        <v>146</v>
      </c>
      <c r="C77" s="173"/>
      <c r="D77" s="10" t="s">
        <v>89</v>
      </c>
      <c r="E77" s="10" t="s">
        <v>90</v>
      </c>
      <c r="F77" s="10" t="s">
        <v>63</v>
      </c>
      <c r="G77" s="10" t="s">
        <v>275</v>
      </c>
      <c r="H77" s="63">
        <v>3120000</v>
      </c>
      <c r="I77" s="63">
        <v>1550000</v>
      </c>
      <c r="J77" s="39">
        <v>1239745</v>
      </c>
    </row>
    <row r="78" spans="1:10" ht="69">
      <c r="A78" s="57" t="s">
        <v>244</v>
      </c>
      <c r="B78" s="173" t="s">
        <v>146</v>
      </c>
      <c r="C78" s="173"/>
      <c r="D78" s="10" t="s">
        <v>89</v>
      </c>
      <c r="E78" s="10" t="s">
        <v>90</v>
      </c>
      <c r="F78" s="10" t="s">
        <v>65</v>
      </c>
      <c r="G78" s="10" t="s">
        <v>276</v>
      </c>
      <c r="H78" s="63">
        <v>-1118800</v>
      </c>
      <c r="I78" s="63">
        <v>-663800</v>
      </c>
      <c r="J78" s="39">
        <v>-1134734</v>
      </c>
    </row>
    <row r="79" spans="1:10">
      <c r="A79" s="123" t="s">
        <v>206</v>
      </c>
      <c r="B79" s="123"/>
      <c r="C79" s="123"/>
      <c r="D79" s="123"/>
      <c r="E79" s="123"/>
      <c r="F79" s="123"/>
      <c r="G79" s="123"/>
      <c r="H79" s="64">
        <f>SUM(H33:H78)</f>
        <v>516763410</v>
      </c>
      <c r="I79" s="64">
        <f>SUM(I33:I78)</f>
        <v>259828460</v>
      </c>
      <c r="J79" s="64">
        <f>SUM(J33:J78)</f>
        <v>230773074.95000002</v>
      </c>
    </row>
    <row r="80" spans="1:10">
      <c r="A80" s="61" t="s">
        <v>244</v>
      </c>
      <c r="B80" s="173" t="s">
        <v>146</v>
      </c>
      <c r="C80" s="173"/>
      <c r="D80" s="61" t="s">
        <v>89</v>
      </c>
      <c r="E80" s="61" t="s">
        <v>90</v>
      </c>
      <c r="F80" s="61">
        <v>564801</v>
      </c>
      <c r="G80" s="26" t="s">
        <v>333</v>
      </c>
      <c r="H80" s="63">
        <v>604840</v>
      </c>
      <c r="I80" s="63">
        <v>249820</v>
      </c>
      <c r="J80" s="63">
        <v>68503.539999999994</v>
      </c>
    </row>
    <row r="81" spans="1:10" ht="27.6">
      <c r="A81" s="61" t="s">
        <v>244</v>
      </c>
      <c r="B81" s="173" t="s">
        <v>146</v>
      </c>
      <c r="C81" s="173"/>
      <c r="D81" s="61" t="s">
        <v>89</v>
      </c>
      <c r="E81" s="61" t="s">
        <v>90</v>
      </c>
      <c r="F81" s="61">
        <v>564802</v>
      </c>
      <c r="G81" s="26" t="s">
        <v>334</v>
      </c>
      <c r="H81" s="63">
        <v>29637160</v>
      </c>
      <c r="I81" s="63">
        <v>12241180</v>
      </c>
      <c r="J81" s="63">
        <v>70646.460000000006</v>
      </c>
    </row>
    <row r="82" spans="1:10" ht="27.6">
      <c r="A82" s="10" t="s">
        <v>244</v>
      </c>
      <c r="B82" s="173" t="s">
        <v>146</v>
      </c>
      <c r="C82" s="173"/>
      <c r="D82" s="10" t="s">
        <v>89</v>
      </c>
      <c r="E82" s="10" t="s">
        <v>90</v>
      </c>
      <c r="F82" s="10">
        <v>710102</v>
      </c>
      <c r="G82" s="10" t="s">
        <v>319</v>
      </c>
      <c r="H82" s="63">
        <v>69851590</v>
      </c>
      <c r="I82" s="63">
        <v>30948400</v>
      </c>
      <c r="J82" s="39">
        <v>2751488.58</v>
      </c>
    </row>
    <row r="83" spans="1:10" ht="36.75" customHeight="1">
      <c r="A83" s="57" t="s">
        <v>244</v>
      </c>
      <c r="B83" s="173" t="s">
        <v>146</v>
      </c>
      <c r="C83" s="173"/>
      <c r="D83" s="10" t="s">
        <v>89</v>
      </c>
      <c r="E83" s="10" t="s">
        <v>90</v>
      </c>
      <c r="F83" s="10">
        <v>710103</v>
      </c>
      <c r="G83" s="10" t="s">
        <v>320</v>
      </c>
      <c r="H83" s="63">
        <v>4438500</v>
      </c>
      <c r="I83" s="63">
        <v>2595600</v>
      </c>
      <c r="J83" s="39">
        <v>328850.52</v>
      </c>
    </row>
    <row r="84" spans="1:10" ht="32.25" customHeight="1">
      <c r="A84" s="57" t="s">
        <v>244</v>
      </c>
      <c r="B84" s="173" t="s">
        <v>146</v>
      </c>
      <c r="C84" s="173"/>
      <c r="D84" s="10" t="s">
        <v>89</v>
      </c>
      <c r="E84" s="10" t="s">
        <v>90</v>
      </c>
      <c r="F84" s="10">
        <v>710130</v>
      </c>
      <c r="G84" s="10" t="s">
        <v>130</v>
      </c>
      <c r="H84" s="63">
        <v>610500</v>
      </c>
      <c r="I84" s="63">
        <v>300000</v>
      </c>
      <c r="J84" s="39">
        <v>0</v>
      </c>
    </row>
    <row r="85" spans="1:10" ht="34.5" customHeight="1">
      <c r="A85" s="57" t="s">
        <v>244</v>
      </c>
      <c r="B85" s="173" t="s">
        <v>146</v>
      </c>
      <c r="C85" s="173"/>
      <c r="D85" s="10" t="s">
        <v>89</v>
      </c>
      <c r="E85" s="10" t="s">
        <v>90</v>
      </c>
      <c r="F85" s="10" t="s">
        <v>169</v>
      </c>
      <c r="G85" s="10" t="s">
        <v>337</v>
      </c>
      <c r="H85" s="63">
        <v>25455000</v>
      </c>
      <c r="I85" s="63">
        <v>12026600</v>
      </c>
      <c r="J85" s="39">
        <v>1841910.04</v>
      </c>
    </row>
    <row r="86" spans="1:10">
      <c r="A86" s="123" t="s">
        <v>207</v>
      </c>
      <c r="B86" s="123"/>
      <c r="C86" s="123"/>
      <c r="D86" s="123"/>
      <c r="E86" s="123"/>
      <c r="F86" s="123"/>
      <c r="G86" s="123"/>
      <c r="H86" s="64">
        <f>SUM(H80:H85)</f>
        <v>130597590</v>
      </c>
      <c r="I86" s="64">
        <f t="shared" ref="I86:J86" si="2">SUM(I80:I85)</f>
        <v>58361600</v>
      </c>
      <c r="J86" s="64">
        <f t="shared" si="2"/>
        <v>5061399.1400000006</v>
      </c>
    </row>
    <row r="87" spans="1:10">
      <c r="A87" s="174" t="s">
        <v>170</v>
      </c>
      <c r="B87" s="174"/>
      <c r="C87" s="174"/>
      <c r="D87" s="174"/>
      <c r="E87" s="174"/>
      <c r="F87" s="174"/>
      <c r="G87" s="174"/>
      <c r="H87" s="76">
        <f>H79+H86</f>
        <v>647361000</v>
      </c>
      <c r="I87" s="76">
        <f>I79+I86</f>
        <v>318190060</v>
      </c>
      <c r="J87" s="76">
        <f>J79+J86</f>
        <v>235834474.09000003</v>
      </c>
    </row>
    <row r="88" spans="1:10">
      <c r="A88" s="122" t="s">
        <v>137</v>
      </c>
      <c r="B88" s="122"/>
      <c r="C88" s="122"/>
      <c r="D88" s="122"/>
      <c r="E88" s="122"/>
      <c r="F88" s="122"/>
      <c r="G88" s="122"/>
      <c r="H88" s="76">
        <f>H32-H87</f>
        <v>0</v>
      </c>
      <c r="I88" s="76">
        <f>I32-I87</f>
        <v>0</v>
      </c>
      <c r="J88" s="76">
        <f>J32-J87</f>
        <v>17036011.439999968</v>
      </c>
    </row>
    <row r="89" spans="1:10">
      <c r="A89" s="123" t="s">
        <v>206</v>
      </c>
      <c r="B89" s="123"/>
      <c r="C89" s="123"/>
      <c r="D89" s="123"/>
      <c r="E89" s="123"/>
      <c r="F89" s="123"/>
      <c r="G89" s="123"/>
      <c r="H89" s="77">
        <f>H25-H79</f>
        <v>0</v>
      </c>
      <c r="I89" s="77">
        <f>I25-I79</f>
        <v>0</v>
      </c>
      <c r="J89" s="77">
        <f>J25-J79</f>
        <v>16526893.379999995</v>
      </c>
    </row>
    <row r="90" spans="1:10">
      <c r="A90" s="123" t="s">
        <v>207</v>
      </c>
      <c r="B90" s="123"/>
      <c r="C90" s="123"/>
      <c r="D90" s="123"/>
      <c r="E90" s="123"/>
      <c r="F90" s="123"/>
      <c r="G90" s="123"/>
      <c r="H90" s="77">
        <f>H31-H86</f>
        <v>0</v>
      </c>
      <c r="I90" s="77">
        <f>I31-I86</f>
        <v>0</v>
      </c>
      <c r="J90" s="77">
        <f>J31-J86</f>
        <v>509118.05999999959</v>
      </c>
    </row>
    <row r="91" spans="1:10">
      <c r="A91" s="54"/>
      <c r="B91" s="54"/>
      <c r="C91" s="54"/>
      <c r="D91" s="54"/>
      <c r="E91" s="54"/>
      <c r="F91" s="54"/>
      <c r="G91" s="54"/>
      <c r="H91" s="55"/>
      <c r="I91" s="55"/>
      <c r="J91" s="55"/>
    </row>
    <row r="92" spans="1:10">
      <c r="A92" s="54"/>
      <c r="B92" s="54"/>
      <c r="C92" s="54"/>
      <c r="D92" s="54"/>
      <c r="E92" s="54"/>
      <c r="F92" s="54"/>
      <c r="G92" s="54"/>
      <c r="H92" s="55"/>
      <c r="I92" s="55"/>
      <c r="J92" s="55"/>
    </row>
    <row r="93" spans="1:10">
      <c r="A93" s="124"/>
      <c r="B93" s="124"/>
      <c r="C93" s="124"/>
      <c r="D93" s="124"/>
      <c r="E93" s="124"/>
      <c r="F93" s="24"/>
      <c r="G93" s="24"/>
      <c r="H93" s="25"/>
      <c r="I93" s="25"/>
      <c r="J93" s="25"/>
    </row>
    <row r="94" spans="1:10">
      <c r="A94" s="120" t="s">
        <v>138</v>
      </c>
      <c r="B94" s="120"/>
      <c r="C94" s="120"/>
      <c r="D94" s="120"/>
      <c r="E94" s="120"/>
      <c r="F94" s="4"/>
      <c r="G94" s="4"/>
      <c r="H94" s="4"/>
      <c r="I94" s="4"/>
      <c r="J94" s="4"/>
    </row>
    <row r="95" spans="1:10">
      <c r="A95" s="155" t="s">
        <v>201</v>
      </c>
      <c r="B95" s="155"/>
      <c r="C95" s="155"/>
      <c r="D95" s="155"/>
      <c r="E95" s="155"/>
      <c r="F95" s="4"/>
      <c r="G95" s="120" t="s">
        <v>408</v>
      </c>
      <c r="H95" s="120"/>
      <c r="I95" s="120"/>
      <c r="J95" s="120"/>
    </row>
    <row r="96" spans="1:10">
      <c r="A96" s="4"/>
      <c r="B96" s="4"/>
      <c r="C96" s="4"/>
      <c r="D96" s="4"/>
      <c r="E96" s="4"/>
      <c r="F96" s="4"/>
      <c r="G96" s="120" t="s">
        <v>139</v>
      </c>
      <c r="H96" s="120"/>
      <c r="I96" s="120"/>
      <c r="J96" s="120"/>
    </row>
    <row r="97" spans="1:10">
      <c r="A97" s="4"/>
      <c r="B97" s="4"/>
      <c r="C97" s="4"/>
      <c r="D97" s="4"/>
      <c r="E97" s="4"/>
      <c r="F97" s="4"/>
      <c r="G97" s="120" t="s">
        <v>203</v>
      </c>
      <c r="H97" s="120"/>
      <c r="I97" s="120"/>
      <c r="J97" s="120"/>
    </row>
    <row r="98" spans="1:10">
      <c r="A98" s="4"/>
      <c r="B98" s="4"/>
      <c r="C98" s="4"/>
      <c r="D98" s="4"/>
      <c r="E98" s="4"/>
      <c r="F98" s="4"/>
    </row>
  </sheetData>
  <mergeCells count="90">
    <mergeCell ref="B16:C16"/>
    <mergeCell ref="B17:C17"/>
    <mergeCell ref="B18:C18"/>
    <mergeCell ref="B19:C19"/>
    <mergeCell ref="A9:J9"/>
    <mergeCell ref="B13:C13"/>
    <mergeCell ref="B14:C14"/>
    <mergeCell ref="B15:C15"/>
    <mergeCell ref="F2:J2"/>
    <mergeCell ref="F3:J3"/>
    <mergeCell ref="F4:J4"/>
    <mergeCell ref="A7:J7"/>
    <mergeCell ref="A8:J8"/>
    <mergeCell ref="B21:C21"/>
    <mergeCell ref="B20:C20"/>
    <mergeCell ref="B23:C23"/>
    <mergeCell ref="B24:C24"/>
    <mergeCell ref="A25:G25"/>
    <mergeCell ref="B22:C22"/>
    <mergeCell ref="B26:C26"/>
    <mergeCell ref="B29:C29"/>
    <mergeCell ref="A31:G31"/>
    <mergeCell ref="A32:G32"/>
    <mergeCell ref="B33:C33"/>
    <mergeCell ref="B27:C27"/>
    <mergeCell ref="B28:C28"/>
    <mergeCell ref="B30:C30"/>
    <mergeCell ref="B34:C34"/>
    <mergeCell ref="B35:C35"/>
    <mergeCell ref="B36:C36"/>
    <mergeCell ref="B37:C37"/>
    <mergeCell ref="B38:C38"/>
    <mergeCell ref="B39:C39"/>
    <mergeCell ref="B40:C40"/>
    <mergeCell ref="B42:C42"/>
    <mergeCell ref="B46:C46"/>
    <mergeCell ref="B47:C47"/>
    <mergeCell ref="B41:C41"/>
    <mergeCell ref="B43:C43"/>
    <mergeCell ref="B44:C44"/>
    <mergeCell ref="B45:C45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A79:G79"/>
    <mergeCell ref="B82:C82"/>
    <mergeCell ref="B83:C83"/>
    <mergeCell ref="B84:C84"/>
    <mergeCell ref="B80:C80"/>
    <mergeCell ref="B81:C81"/>
    <mergeCell ref="B85:C85"/>
    <mergeCell ref="A86:G86"/>
    <mergeCell ref="A87:G87"/>
    <mergeCell ref="A88:G88"/>
    <mergeCell ref="G96:J96"/>
    <mergeCell ref="A93:E93"/>
    <mergeCell ref="G97:J97"/>
    <mergeCell ref="A89:G89"/>
    <mergeCell ref="A90:G90"/>
    <mergeCell ref="A94:E94"/>
    <mergeCell ref="A95:E95"/>
    <mergeCell ref="G95:J95"/>
  </mergeCells>
  <pageMargins left="0" right="0" top="0.61811023600000004" bottom="0.49803149600000002" header="0.31496062992126" footer="0.31496062992126"/>
  <pageSetup orientation="landscape" r:id="rId1"/>
  <headerFooter>
    <oddFooter>&amp;LF-PS-30-15,ED.I,REV.2&amp;C&amp;P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9"/>
  <sheetViews>
    <sheetView zoomScale="96" zoomScaleNormal="96" workbookViewId="0">
      <selection activeCell="I266" sqref="I266"/>
    </sheetView>
  </sheetViews>
  <sheetFormatPr defaultColWidth="9" defaultRowHeight="14.4"/>
  <cols>
    <col min="1" max="1" width="9.6640625" customWidth="1"/>
    <col min="3" max="3" width="6.6640625" customWidth="1"/>
    <col min="4" max="4" width="11.6640625" customWidth="1"/>
    <col min="5" max="5" width="23.33203125" customWidth="1"/>
    <col min="6" max="6" width="11.44140625" customWidth="1"/>
    <col min="7" max="7" width="27.6640625" customWidth="1"/>
    <col min="8" max="8" width="11.33203125" customWidth="1"/>
    <col min="9" max="9" width="11.6640625" customWidth="1"/>
    <col min="10" max="10" width="10.6640625" customWidth="1"/>
    <col min="11" max="11" width="10.33203125" bestFit="1" customWidth="1"/>
  </cols>
  <sheetData>
    <row r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4"/>
      <c r="B2" s="4"/>
      <c r="C2" s="4"/>
      <c r="D2" s="4"/>
      <c r="E2" s="4"/>
      <c r="F2" s="120" t="s">
        <v>392</v>
      </c>
      <c r="G2" s="120"/>
      <c r="H2" s="120"/>
      <c r="I2" s="120"/>
      <c r="J2" s="120"/>
    </row>
    <row r="3" spans="1:10">
      <c r="A3" s="4"/>
      <c r="B3" s="4"/>
      <c r="C3" s="4"/>
      <c r="D3" s="4"/>
      <c r="E3" s="4"/>
      <c r="F3" s="120" t="s">
        <v>407</v>
      </c>
      <c r="G3" s="120"/>
      <c r="H3" s="120"/>
      <c r="I3" s="120"/>
      <c r="J3" s="120"/>
    </row>
    <row r="4" spans="1:10">
      <c r="A4" s="4"/>
      <c r="B4" s="4"/>
      <c r="C4" s="4"/>
      <c r="D4" s="4"/>
      <c r="E4" s="4"/>
      <c r="F4" s="175" t="s">
        <v>378</v>
      </c>
      <c r="G4" s="175"/>
      <c r="H4" s="175"/>
      <c r="I4" s="175"/>
      <c r="J4" s="175"/>
    </row>
    <row r="5" spans="1:10">
      <c r="A5" s="4"/>
      <c r="B5" s="4"/>
      <c r="C5" s="4"/>
      <c r="D5" s="4"/>
      <c r="E5" s="4"/>
      <c r="F5" s="6"/>
      <c r="G5" s="6"/>
      <c r="H5" s="6"/>
      <c r="I5" s="6"/>
      <c r="J5" s="6"/>
    </row>
    <row r="6" spans="1:10">
      <c r="A6" s="120" t="s">
        <v>2</v>
      </c>
      <c r="B6" s="120"/>
      <c r="C6" s="120"/>
      <c r="D6" s="120"/>
      <c r="E6" s="120"/>
      <c r="F6" s="120"/>
      <c r="G6" s="120"/>
      <c r="H6" s="120"/>
      <c r="I6" s="120"/>
      <c r="J6" s="120"/>
    </row>
    <row r="7" spans="1:10">
      <c r="A7" s="128" t="s">
        <v>368</v>
      </c>
      <c r="B7" s="120"/>
      <c r="C7" s="120"/>
      <c r="D7" s="120"/>
      <c r="E7" s="120"/>
      <c r="F7" s="120"/>
      <c r="G7" s="120"/>
      <c r="H7" s="120"/>
      <c r="I7" s="120"/>
      <c r="J7" s="120"/>
    </row>
    <row r="8" spans="1:10">
      <c r="A8" s="125" t="s">
        <v>209</v>
      </c>
      <c r="B8" s="120"/>
      <c r="C8" s="120"/>
      <c r="D8" s="120"/>
      <c r="E8" s="120"/>
      <c r="F8" s="120"/>
      <c r="G8" s="120"/>
      <c r="H8" s="120"/>
      <c r="I8" s="120"/>
      <c r="J8" s="120"/>
    </row>
    <row r="9" spans="1:10">
      <c r="A9" s="4"/>
      <c r="B9" s="4"/>
      <c r="C9" s="4"/>
      <c r="D9" s="4"/>
      <c r="E9" s="4"/>
      <c r="F9" s="4"/>
      <c r="G9" s="4"/>
      <c r="H9" s="4"/>
      <c r="I9" s="4"/>
      <c r="J9" s="14" t="s">
        <v>145</v>
      </c>
    </row>
    <row r="10" spans="1:10" ht="69">
      <c r="A10" s="7" t="s">
        <v>5</v>
      </c>
      <c r="B10" s="176" t="s">
        <v>142</v>
      </c>
      <c r="C10" s="177"/>
      <c r="D10" s="9" t="s">
        <v>143</v>
      </c>
      <c r="E10" s="9" t="s">
        <v>8</v>
      </c>
      <c r="F10" s="9" t="s">
        <v>9</v>
      </c>
      <c r="G10" s="9" t="s">
        <v>10</v>
      </c>
      <c r="H10" s="79" t="s">
        <v>379</v>
      </c>
      <c r="I10" s="79" t="s">
        <v>380</v>
      </c>
      <c r="J10" s="92" t="s">
        <v>370</v>
      </c>
    </row>
    <row r="11" spans="1:10" s="1" customFormat="1" ht="30.6" customHeight="1">
      <c r="A11" s="10" t="s">
        <v>11</v>
      </c>
      <c r="B11" s="173" t="s">
        <v>243</v>
      </c>
      <c r="C11" s="173"/>
      <c r="D11" s="10">
        <v>305000</v>
      </c>
      <c r="E11" s="10" t="s">
        <v>172</v>
      </c>
      <c r="F11" s="10"/>
      <c r="G11" s="10"/>
      <c r="H11" s="67">
        <v>0</v>
      </c>
      <c r="I11" s="67">
        <v>0</v>
      </c>
      <c r="J11" s="39">
        <v>0</v>
      </c>
    </row>
    <row r="12" spans="1:10" s="1" customFormat="1" ht="30.6" customHeight="1">
      <c r="A12" s="10" t="s">
        <v>11</v>
      </c>
      <c r="B12" s="173" t="s">
        <v>243</v>
      </c>
      <c r="C12" s="173"/>
      <c r="D12" s="10" t="s">
        <v>147</v>
      </c>
      <c r="E12" s="10" t="s">
        <v>233</v>
      </c>
      <c r="F12" s="10"/>
      <c r="G12" s="10"/>
      <c r="H12" s="67">
        <v>80000</v>
      </c>
      <c r="I12" s="67">
        <v>38000</v>
      </c>
      <c r="J12" s="39">
        <v>32200</v>
      </c>
    </row>
    <row r="13" spans="1:10" s="1" customFormat="1" ht="30.6" customHeight="1">
      <c r="A13" s="10" t="s">
        <v>11</v>
      </c>
      <c r="B13" s="173" t="s">
        <v>243</v>
      </c>
      <c r="C13" s="173"/>
      <c r="D13" s="10">
        <v>331900</v>
      </c>
      <c r="E13" s="10" t="s">
        <v>245</v>
      </c>
      <c r="F13" s="10"/>
      <c r="G13" s="10"/>
      <c r="H13" s="67">
        <v>5000</v>
      </c>
      <c r="I13" s="67">
        <v>3000</v>
      </c>
      <c r="J13" s="39">
        <v>0</v>
      </c>
    </row>
    <row r="14" spans="1:10" s="1" customFormat="1" ht="30.6" customHeight="1">
      <c r="A14" s="10" t="s">
        <v>11</v>
      </c>
      <c r="B14" s="173" t="s">
        <v>243</v>
      </c>
      <c r="C14" s="173"/>
      <c r="D14" s="10" t="s">
        <v>151</v>
      </c>
      <c r="E14" s="10" t="s">
        <v>210</v>
      </c>
      <c r="F14" s="10"/>
      <c r="G14" s="10"/>
      <c r="H14" s="67">
        <v>736000</v>
      </c>
      <c r="I14" s="67">
        <v>299000</v>
      </c>
      <c r="J14" s="39">
        <v>421795.01</v>
      </c>
    </row>
    <row r="15" spans="1:10" s="1" customFormat="1" ht="41.4" customHeight="1">
      <c r="A15" s="10" t="s">
        <v>11</v>
      </c>
      <c r="B15" s="173" t="s">
        <v>243</v>
      </c>
      <c r="C15" s="173"/>
      <c r="D15" s="10">
        <v>345000</v>
      </c>
      <c r="E15" s="57" t="s">
        <v>246</v>
      </c>
      <c r="F15" s="10"/>
      <c r="G15" s="10"/>
      <c r="H15" s="67">
        <v>212000</v>
      </c>
      <c r="I15" s="67">
        <v>69300</v>
      </c>
      <c r="J15" s="39">
        <v>76248.42</v>
      </c>
    </row>
    <row r="16" spans="1:10" s="1" customFormat="1" ht="30.6" customHeight="1">
      <c r="A16" s="10" t="s">
        <v>11</v>
      </c>
      <c r="B16" s="173" t="s">
        <v>243</v>
      </c>
      <c r="C16" s="173"/>
      <c r="D16" s="10">
        <v>370100</v>
      </c>
      <c r="E16" s="57" t="s">
        <v>237</v>
      </c>
      <c r="F16" s="10"/>
      <c r="G16" s="10"/>
      <c r="H16" s="67">
        <v>10000</v>
      </c>
      <c r="I16" s="67">
        <v>0</v>
      </c>
      <c r="J16" s="39">
        <v>21000</v>
      </c>
    </row>
    <row r="17" spans="1:10" s="1" customFormat="1" ht="30.6" customHeight="1">
      <c r="A17" s="61" t="s">
        <v>11</v>
      </c>
      <c r="B17" s="173" t="s">
        <v>243</v>
      </c>
      <c r="C17" s="173"/>
      <c r="D17" s="61">
        <v>370300</v>
      </c>
      <c r="E17" s="61" t="s">
        <v>221</v>
      </c>
      <c r="F17" s="61"/>
      <c r="G17" s="61"/>
      <c r="H17" s="67">
        <v>0</v>
      </c>
      <c r="I17" s="67">
        <v>0</v>
      </c>
      <c r="J17" s="39">
        <v>0</v>
      </c>
    </row>
    <row r="18" spans="1:10" s="1" customFormat="1" ht="30.6" customHeight="1">
      <c r="A18" s="10" t="s">
        <v>11</v>
      </c>
      <c r="B18" s="173" t="s">
        <v>243</v>
      </c>
      <c r="C18" s="173"/>
      <c r="D18" s="10" t="s">
        <v>173</v>
      </c>
      <c r="E18" s="10" t="s">
        <v>247</v>
      </c>
      <c r="F18" s="10"/>
      <c r="G18" s="10"/>
      <c r="H18" s="67">
        <v>52602000</v>
      </c>
      <c r="I18" s="67">
        <v>26531860</v>
      </c>
      <c r="J18" s="39">
        <v>25470560</v>
      </c>
    </row>
    <row r="19" spans="1:10">
      <c r="A19" s="123" t="s">
        <v>206</v>
      </c>
      <c r="B19" s="123"/>
      <c r="C19" s="123"/>
      <c r="D19" s="123"/>
      <c r="E19" s="123"/>
      <c r="F19" s="123"/>
      <c r="G19" s="123"/>
      <c r="H19" s="64">
        <f>SUM(H11:H18)</f>
        <v>53645000</v>
      </c>
      <c r="I19" s="64">
        <f>SUM(I11:I18)</f>
        <v>26941160</v>
      </c>
      <c r="J19" s="64">
        <f>SUM(J11:J18)</f>
        <v>26021803.43</v>
      </c>
    </row>
    <row r="20" spans="1:10" ht="27.6">
      <c r="A20" s="61" t="s">
        <v>11</v>
      </c>
      <c r="B20" s="173" t="s">
        <v>243</v>
      </c>
      <c r="C20" s="173"/>
      <c r="D20" s="61">
        <v>370300</v>
      </c>
      <c r="E20" s="61" t="s">
        <v>240</v>
      </c>
      <c r="F20" s="61"/>
      <c r="G20" s="61"/>
      <c r="H20" s="67">
        <v>0</v>
      </c>
      <c r="I20" s="67">
        <v>0</v>
      </c>
      <c r="J20" s="39">
        <v>0</v>
      </c>
    </row>
    <row r="21" spans="1:10" ht="41.4" customHeight="1">
      <c r="A21" s="10" t="s">
        <v>11</v>
      </c>
      <c r="B21" s="173" t="s">
        <v>243</v>
      </c>
      <c r="C21" s="173"/>
      <c r="D21" s="10">
        <v>431900</v>
      </c>
      <c r="E21" s="10" t="s">
        <v>248</v>
      </c>
      <c r="F21" s="12"/>
      <c r="G21" s="12"/>
      <c r="H21" s="63">
        <v>573900</v>
      </c>
      <c r="I21" s="63">
        <v>392100</v>
      </c>
      <c r="J21" s="63">
        <v>149286.13</v>
      </c>
    </row>
    <row r="22" spans="1:10">
      <c r="A22" s="123" t="s">
        <v>207</v>
      </c>
      <c r="B22" s="123"/>
      <c r="C22" s="123"/>
      <c r="D22" s="123"/>
      <c r="E22" s="123"/>
      <c r="F22" s="123"/>
      <c r="G22" s="123"/>
      <c r="H22" s="64">
        <f>SUM(H20:H21)</f>
        <v>573900</v>
      </c>
      <c r="I22" s="64">
        <f t="shared" ref="I22:J22" si="0">SUM(I20:I21)</f>
        <v>392100</v>
      </c>
      <c r="J22" s="64">
        <f t="shared" si="0"/>
        <v>149286.13</v>
      </c>
    </row>
    <row r="23" spans="1:10">
      <c r="A23" s="121" t="s">
        <v>174</v>
      </c>
      <c r="B23" s="121"/>
      <c r="C23" s="121"/>
      <c r="D23" s="121"/>
      <c r="E23" s="121"/>
      <c r="F23" s="121"/>
      <c r="G23" s="121"/>
      <c r="H23" s="66">
        <f>H19+H22</f>
        <v>54218900</v>
      </c>
      <c r="I23" s="66">
        <f>I19+I22</f>
        <v>27333260</v>
      </c>
      <c r="J23" s="66">
        <f>J19+J22</f>
        <v>26171089.559999999</v>
      </c>
    </row>
    <row r="24" spans="1:10" ht="27.6" customHeight="1">
      <c r="A24" s="10" t="s">
        <v>244</v>
      </c>
      <c r="B24" s="173" t="s">
        <v>243</v>
      </c>
      <c r="C24" s="173"/>
      <c r="D24" s="10" t="s">
        <v>67</v>
      </c>
      <c r="E24" s="10" t="s">
        <v>279</v>
      </c>
      <c r="F24" s="10" t="s">
        <v>34</v>
      </c>
      <c r="G24" s="10" t="s">
        <v>250</v>
      </c>
      <c r="H24" s="63">
        <v>4081000</v>
      </c>
      <c r="I24" s="63">
        <v>1811000</v>
      </c>
      <c r="J24" s="39">
        <v>1790734</v>
      </c>
    </row>
    <row r="25" spans="1:10" ht="27.6" customHeight="1">
      <c r="A25" s="61" t="s">
        <v>244</v>
      </c>
      <c r="B25" s="173" t="s">
        <v>243</v>
      </c>
      <c r="C25" s="173"/>
      <c r="D25" s="10" t="s">
        <v>67</v>
      </c>
      <c r="E25" s="61" t="s">
        <v>279</v>
      </c>
      <c r="F25" s="10">
        <v>100105</v>
      </c>
      <c r="G25" s="10" t="s">
        <v>309</v>
      </c>
      <c r="H25" s="63">
        <v>162000</v>
      </c>
      <c r="I25" s="63">
        <v>56000</v>
      </c>
      <c r="J25" s="39">
        <v>52941</v>
      </c>
    </row>
    <row r="26" spans="1:10" ht="27.6" customHeight="1">
      <c r="A26" s="61" t="s">
        <v>244</v>
      </c>
      <c r="B26" s="173" t="s">
        <v>243</v>
      </c>
      <c r="C26" s="173"/>
      <c r="D26" s="10" t="s">
        <v>67</v>
      </c>
      <c r="E26" s="61" t="s">
        <v>279</v>
      </c>
      <c r="F26" s="10">
        <v>100106</v>
      </c>
      <c r="G26" s="10" t="s">
        <v>109</v>
      </c>
      <c r="H26" s="63">
        <v>11400</v>
      </c>
      <c r="I26" s="63">
        <v>6000</v>
      </c>
      <c r="J26" s="39">
        <v>5639</v>
      </c>
    </row>
    <row r="27" spans="1:10" ht="27.6" customHeight="1">
      <c r="A27" s="61" t="s">
        <v>244</v>
      </c>
      <c r="B27" s="173" t="s">
        <v>243</v>
      </c>
      <c r="C27" s="173"/>
      <c r="D27" s="10" t="s">
        <v>67</v>
      </c>
      <c r="E27" s="61" t="s">
        <v>279</v>
      </c>
      <c r="F27" s="10" t="s">
        <v>36</v>
      </c>
      <c r="G27" s="10" t="s">
        <v>310</v>
      </c>
      <c r="H27" s="63">
        <v>7700</v>
      </c>
      <c r="I27" s="63">
        <v>4000</v>
      </c>
      <c r="J27" s="39">
        <v>92</v>
      </c>
    </row>
    <row r="28" spans="1:10" ht="27.6" customHeight="1">
      <c r="A28" s="61" t="s">
        <v>244</v>
      </c>
      <c r="B28" s="173" t="s">
        <v>243</v>
      </c>
      <c r="C28" s="173"/>
      <c r="D28" s="10" t="s">
        <v>67</v>
      </c>
      <c r="E28" s="61" t="s">
        <v>279</v>
      </c>
      <c r="F28" s="10">
        <v>100117</v>
      </c>
      <c r="G28" s="10" t="s">
        <v>253</v>
      </c>
      <c r="H28" s="63">
        <v>133500</v>
      </c>
      <c r="I28" s="63">
        <v>58000</v>
      </c>
      <c r="J28" s="39">
        <v>54926</v>
      </c>
    </row>
    <row r="29" spans="1:10" ht="27.6" customHeight="1">
      <c r="A29" s="61" t="s">
        <v>244</v>
      </c>
      <c r="B29" s="173" t="s">
        <v>243</v>
      </c>
      <c r="C29" s="173"/>
      <c r="D29" s="10" t="s">
        <v>67</v>
      </c>
      <c r="E29" s="61" t="s">
        <v>279</v>
      </c>
      <c r="F29" s="10">
        <v>100206</v>
      </c>
      <c r="G29" s="10" t="s">
        <v>311</v>
      </c>
      <c r="H29" s="63">
        <v>26400</v>
      </c>
      <c r="I29" s="63">
        <v>26400</v>
      </c>
      <c r="J29" s="39">
        <v>23500</v>
      </c>
    </row>
    <row r="30" spans="1:10" ht="27.6" customHeight="1">
      <c r="A30" s="61" t="s">
        <v>244</v>
      </c>
      <c r="B30" s="173" t="s">
        <v>243</v>
      </c>
      <c r="C30" s="173"/>
      <c r="D30" s="10" t="s">
        <v>67</v>
      </c>
      <c r="E30" s="61" t="s">
        <v>279</v>
      </c>
      <c r="F30" s="10" t="s">
        <v>41</v>
      </c>
      <c r="G30" s="10" t="s">
        <v>257</v>
      </c>
      <c r="H30" s="63">
        <v>99000</v>
      </c>
      <c r="I30" s="63">
        <v>45000</v>
      </c>
      <c r="J30" s="39">
        <v>41845</v>
      </c>
    </row>
    <row r="31" spans="1:10" ht="27.6" customHeight="1">
      <c r="A31" s="61" t="s">
        <v>244</v>
      </c>
      <c r="B31" s="173" t="s">
        <v>243</v>
      </c>
      <c r="C31" s="173"/>
      <c r="D31" s="10" t="s">
        <v>67</v>
      </c>
      <c r="E31" s="61" t="s">
        <v>279</v>
      </c>
      <c r="F31" s="10" t="s">
        <v>42</v>
      </c>
      <c r="G31" s="10" t="s">
        <v>43</v>
      </c>
      <c r="H31" s="63">
        <v>12000</v>
      </c>
      <c r="I31" s="63">
        <v>5000</v>
      </c>
      <c r="J31" s="39">
        <v>3721.04</v>
      </c>
    </row>
    <row r="32" spans="1:10" ht="27.6" customHeight="1">
      <c r="A32" s="61" t="s">
        <v>244</v>
      </c>
      <c r="B32" s="173" t="s">
        <v>243</v>
      </c>
      <c r="C32" s="173"/>
      <c r="D32" s="10" t="s">
        <v>67</v>
      </c>
      <c r="E32" s="61" t="s">
        <v>279</v>
      </c>
      <c r="F32" s="10">
        <v>200102</v>
      </c>
      <c r="G32" s="10" t="s">
        <v>258</v>
      </c>
      <c r="H32" s="63">
        <v>3000</v>
      </c>
      <c r="I32" s="63">
        <v>2000</v>
      </c>
      <c r="J32" s="39">
        <v>805.42</v>
      </c>
    </row>
    <row r="33" spans="1:10" ht="27.6" customHeight="1">
      <c r="A33" s="61" t="s">
        <v>244</v>
      </c>
      <c r="B33" s="173" t="s">
        <v>243</v>
      </c>
      <c r="C33" s="173"/>
      <c r="D33" s="10" t="s">
        <v>67</v>
      </c>
      <c r="E33" s="61" t="s">
        <v>279</v>
      </c>
      <c r="F33" s="10" t="s">
        <v>44</v>
      </c>
      <c r="G33" s="10" t="s">
        <v>348</v>
      </c>
      <c r="H33" s="63">
        <v>84000</v>
      </c>
      <c r="I33" s="63">
        <v>53500</v>
      </c>
      <c r="J33" s="39">
        <v>46537.89</v>
      </c>
    </row>
    <row r="34" spans="1:10" ht="27.6" customHeight="1">
      <c r="A34" s="61" t="s">
        <v>244</v>
      </c>
      <c r="B34" s="173" t="s">
        <v>243</v>
      </c>
      <c r="C34" s="173"/>
      <c r="D34" s="10" t="s">
        <v>67</v>
      </c>
      <c r="E34" s="61" t="s">
        <v>279</v>
      </c>
      <c r="F34" s="10" t="s">
        <v>45</v>
      </c>
      <c r="G34" s="10" t="s">
        <v>260</v>
      </c>
      <c r="H34" s="63">
        <v>17000</v>
      </c>
      <c r="I34" s="63">
        <v>15000</v>
      </c>
      <c r="J34" s="39">
        <v>14143.72</v>
      </c>
    </row>
    <row r="35" spans="1:10" ht="27.6" customHeight="1">
      <c r="A35" s="61" t="s">
        <v>244</v>
      </c>
      <c r="B35" s="173" t="s">
        <v>243</v>
      </c>
      <c r="C35" s="173"/>
      <c r="D35" s="10" t="s">
        <v>67</v>
      </c>
      <c r="E35" s="61" t="s">
        <v>279</v>
      </c>
      <c r="F35" s="10">
        <v>200105</v>
      </c>
      <c r="G35" s="10" t="s">
        <v>261</v>
      </c>
      <c r="H35" s="63">
        <v>9000</v>
      </c>
      <c r="I35" s="63">
        <v>5000</v>
      </c>
      <c r="J35" s="39">
        <v>2950.57</v>
      </c>
    </row>
    <row r="36" spans="1:10" ht="27.6" customHeight="1">
      <c r="A36" s="61" t="s">
        <v>244</v>
      </c>
      <c r="B36" s="173" t="s">
        <v>243</v>
      </c>
      <c r="C36" s="173"/>
      <c r="D36" s="10" t="s">
        <v>67</v>
      </c>
      <c r="E36" s="61" t="s">
        <v>279</v>
      </c>
      <c r="F36" s="10">
        <v>200106</v>
      </c>
      <c r="G36" s="10" t="s">
        <v>47</v>
      </c>
      <c r="H36" s="63">
        <v>3000</v>
      </c>
      <c r="I36" s="63">
        <v>1500</v>
      </c>
      <c r="J36" s="39">
        <v>0</v>
      </c>
    </row>
    <row r="37" spans="1:10" ht="27.6" customHeight="1">
      <c r="A37" s="61" t="s">
        <v>244</v>
      </c>
      <c r="B37" s="173" t="s">
        <v>243</v>
      </c>
      <c r="C37" s="173"/>
      <c r="D37" s="10" t="s">
        <v>67</v>
      </c>
      <c r="E37" s="61" t="s">
        <v>279</v>
      </c>
      <c r="F37" s="10" t="s">
        <v>50</v>
      </c>
      <c r="G37" s="10" t="s">
        <v>262</v>
      </c>
      <c r="H37" s="63">
        <v>19100</v>
      </c>
      <c r="I37" s="63">
        <v>9300</v>
      </c>
      <c r="J37" s="39">
        <v>8504.6200000000008</v>
      </c>
    </row>
    <row r="38" spans="1:10" ht="27.6" customHeight="1">
      <c r="A38" s="61" t="s">
        <v>244</v>
      </c>
      <c r="B38" s="173" t="s">
        <v>243</v>
      </c>
      <c r="C38" s="173"/>
      <c r="D38" s="10" t="s">
        <v>67</v>
      </c>
      <c r="E38" s="61" t="s">
        <v>279</v>
      </c>
      <c r="F38" s="10" t="s">
        <v>51</v>
      </c>
      <c r="G38" s="10" t="s">
        <v>263</v>
      </c>
      <c r="H38" s="63">
        <v>18800</v>
      </c>
      <c r="I38" s="63">
        <v>8800</v>
      </c>
      <c r="J38" s="39">
        <v>8266.86</v>
      </c>
    </row>
    <row r="39" spans="1:10" ht="27.6" customHeight="1">
      <c r="A39" s="61" t="s">
        <v>244</v>
      </c>
      <c r="B39" s="173" t="s">
        <v>243</v>
      </c>
      <c r="C39" s="173"/>
      <c r="D39" s="10" t="s">
        <v>67</v>
      </c>
      <c r="E39" s="61" t="s">
        <v>279</v>
      </c>
      <c r="F39" s="10" t="s">
        <v>52</v>
      </c>
      <c r="G39" s="10" t="s">
        <v>264</v>
      </c>
      <c r="H39" s="63">
        <v>33500</v>
      </c>
      <c r="I39" s="63">
        <v>17400</v>
      </c>
      <c r="J39" s="39">
        <v>13473.03</v>
      </c>
    </row>
    <row r="40" spans="1:10" ht="27.6" customHeight="1">
      <c r="A40" s="61" t="s">
        <v>244</v>
      </c>
      <c r="B40" s="173" t="s">
        <v>243</v>
      </c>
      <c r="C40" s="173"/>
      <c r="D40" s="10" t="s">
        <v>67</v>
      </c>
      <c r="E40" s="61" t="s">
        <v>279</v>
      </c>
      <c r="F40" s="10">
        <v>200200</v>
      </c>
      <c r="G40" s="10" t="s">
        <v>265</v>
      </c>
      <c r="H40" s="63">
        <v>63000</v>
      </c>
      <c r="I40" s="63">
        <v>0</v>
      </c>
      <c r="J40" s="39">
        <v>0</v>
      </c>
    </row>
    <row r="41" spans="1:10" ht="27.6" customHeight="1">
      <c r="A41" s="61" t="s">
        <v>244</v>
      </c>
      <c r="B41" s="173" t="s">
        <v>243</v>
      </c>
      <c r="C41" s="173"/>
      <c r="D41" s="10" t="s">
        <v>67</v>
      </c>
      <c r="E41" s="61" t="s">
        <v>279</v>
      </c>
      <c r="F41" s="10">
        <v>200530</v>
      </c>
      <c r="G41" s="10" t="s">
        <v>54</v>
      </c>
      <c r="H41" s="63">
        <v>4800</v>
      </c>
      <c r="I41" s="63">
        <v>0</v>
      </c>
      <c r="J41" s="39">
        <v>0</v>
      </c>
    </row>
    <row r="42" spans="1:10" ht="27.6" customHeight="1">
      <c r="A42" s="61" t="s">
        <v>244</v>
      </c>
      <c r="B42" s="173" t="s">
        <v>243</v>
      </c>
      <c r="C42" s="173"/>
      <c r="D42" s="10" t="s">
        <v>67</v>
      </c>
      <c r="E42" s="61" t="s">
        <v>279</v>
      </c>
      <c r="F42" s="10">
        <v>200601</v>
      </c>
      <c r="G42" s="10" t="s">
        <v>266</v>
      </c>
      <c r="H42" s="63">
        <v>14500</v>
      </c>
      <c r="I42" s="63">
        <v>0</v>
      </c>
      <c r="J42" s="39">
        <v>0</v>
      </c>
    </row>
    <row r="43" spans="1:10" ht="27.6" customHeight="1">
      <c r="A43" s="61" t="s">
        <v>244</v>
      </c>
      <c r="B43" s="173" t="s">
        <v>243</v>
      </c>
      <c r="C43" s="173"/>
      <c r="D43" s="10" t="s">
        <v>67</v>
      </c>
      <c r="E43" s="61" t="s">
        <v>279</v>
      </c>
      <c r="F43" s="10">
        <v>201100</v>
      </c>
      <c r="G43" s="10" t="s">
        <v>298</v>
      </c>
      <c r="H43" s="63">
        <v>0</v>
      </c>
      <c r="I43" s="63">
        <v>0</v>
      </c>
      <c r="J43" s="39">
        <v>0</v>
      </c>
    </row>
    <row r="44" spans="1:10" ht="27.6" customHeight="1">
      <c r="A44" s="61" t="s">
        <v>244</v>
      </c>
      <c r="B44" s="173" t="s">
        <v>243</v>
      </c>
      <c r="C44" s="173"/>
      <c r="D44" s="10" t="s">
        <v>67</v>
      </c>
      <c r="E44" s="61" t="s">
        <v>279</v>
      </c>
      <c r="F44" s="10">
        <v>201300</v>
      </c>
      <c r="G44" s="10" t="s">
        <v>269</v>
      </c>
      <c r="H44" s="63">
        <v>10500</v>
      </c>
      <c r="I44" s="63">
        <v>5500</v>
      </c>
      <c r="J44" s="39">
        <v>0</v>
      </c>
    </row>
    <row r="45" spans="1:10" ht="27.6" customHeight="1">
      <c r="A45" s="61" t="s">
        <v>244</v>
      </c>
      <c r="B45" s="173" t="s">
        <v>243</v>
      </c>
      <c r="C45" s="173"/>
      <c r="D45" s="10" t="s">
        <v>67</v>
      </c>
      <c r="E45" s="61" t="s">
        <v>279</v>
      </c>
      <c r="F45" s="10">
        <v>201400</v>
      </c>
      <c r="G45" s="10" t="s">
        <v>270</v>
      </c>
      <c r="H45" s="63">
        <v>6700</v>
      </c>
      <c r="I45" s="63">
        <v>1000</v>
      </c>
      <c r="J45" s="39">
        <v>0</v>
      </c>
    </row>
    <row r="46" spans="1:10" ht="27.6" customHeight="1">
      <c r="A46" s="61" t="s">
        <v>244</v>
      </c>
      <c r="B46" s="173" t="s">
        <v>243</v>
      </c>
      <c r="C46" s="173"/>
      <c r="D46" s="10" t="s">
        <v>67</v>
      </c>
      <c r="E46" s="61" t="s">
        <v>279</v>
      </c>
      <c r="F46" s="10" t="s">
        <v>168</v>
      </c>
      <c r="G46" s="10" t="s">
        <v>293</v>
      </c>
      <c r="H46" s="63">
        <v>8400</v>
      </c>
      <c r="I46" s="63">
        <v>0</v>
      </c>
      <c r="J46" s="39">
        <v>0</v>
      </c>
    </row>
    <row r="47" spans="1:10" ht="27.6" customHeight="1">
      <c r="A47" s="61" t="s">
        <v>244</v>
      </c>
      <c r="B47" s="173" t="s">
        <v>243</v>
      </c>
      <c r="C47" s="173"/>
      <c r="D47" s="10" t="s">
        <v>67</v>
      </c>
      <c r="E47" s="61" t="s">
        <v>279</v>
      </c>
      <c r="F47" s="10" t="s">
        <v>61</v>
      </c>
      <c r="G47" s="10" t="s">
        <v>274</v>
      </c>
      <c r="H47" s="63">
        <v>0</v>
      </c>
      <c r="I47" s="63">
        <v>0</v>
      </c>
      <c r="J47" s="39">
        <v>0</v>
      </c>
    </row>
    <row r="48" spans="1:10" ht="55.2">
      <c r="A48" s="61" t="s">
        <v>244</v>
      </c>
      <c r="B48" s="173" t="s">
        <v>243</v>
      </c>
      <c r="C48" s="173"/>
      <c r="D48" s="10" t="s">
        <v>67</v>
      </c>
      <c r="E48" s="61" t="s">
        <v>279</v>
      </c>
      <c r="F48" s="10" t="s">
        <v>65</v>
      </c>
      <c r="G48" s="10" t="s">
        <v>276</v>
      </c>
      <c r="H48" s="63">
        <v>0</v>
      </c>
      <c r="I48" s="63">
        <v>0</v>
      </c>
      <c r="J48" s="39">
        <v>-72704.800000000003</v>
      </c>
    </row>
    <row r="49" spans="1:10">
      <c r="A49" s="126" t="s">
        <v>175</v>
      </c>
      <c r="B49" s="126"/>
      <c r="C49" s="126"/>
      <c r="D49" s="126"/>
      <c r="E49" s="126"/>
      <c r="F49" s="126"/>
      <c r="G49" s="126"/>
      <c r="H49" s="63">
        <f>SUM(H24:H48)</f>
        <v>4828300</v>
      </c>
      <c r="I49" s="63">
        <f>SUM(I24:I48)</f>
        <v>2130400</v>
      </c>
      <c r="J49" s="63">
        <f>SUM(J24:J48)</f>
        <v>1995375.35</v>
      </c>
    </row>
    <row r="50" spans="1:10" ht="28.5" customHeight="1">
      <c r="A50" s="10" t="s">
        <v>244</v>
      </c>
      <c r="B50" s="173" t="s">
        <v>243</v>
      </c>
      <c r="C50" s="173"/>
      <c r="D50" s="10">
        <v>610500</v>
      </c>
      <c r="E50" s="61" t="s">
        <v>350</v>
      </c>
      <c r="F50" s="10">
        <v>100101</v>
      </c>
      <c r="G50" s="61" t="s">
        <v>250</v>
      </c>
      <c r="H50" s="63">
        <v>1949200</v>
      </c>
      <c r="I50" s="63">
        <v>990000</v>
      </c>
      <c r="J50" s="63">
        <v>961091</v>
      </c>
    </row>
    <row r="51" spans="1:10" ht="29.25" customHeight="1">
      <c r="A51" s="57" t="s">
        <v>244</v>
      </c>
      <c r="B51" s="173" t="s">
        <v>243</v>
      </c>
      <c r="C51" s="173"/>
      <c r="D51" s="53">
        <v>610500</v>
      </c>
      <c r="E51" s="61" t="s">
        <v>350</v>
      </c>
      <c r="F51" s="10">
        <v>100105</v>
      </c>
      <c r="G51" s="61" t="s">
        <v>309</v>
      </c>
      <c r="H51" s="63">
        <v>108000</v>
      </c>
      <c r="I51" s="63">
        <v>54000</v>
      </c>
      <c r="J51" s="63">
        <v>43750</v>
      </c>
    </row>
    <row r="52" spans="1:10" ht="27" customHeight="1">
      <c r="A52" s="57" t="s">
        <v>244</v>
      </c>
      <c r="B52" s="173" t="s">
        <v>243</v>
      </c>
      <c r="C52" s="173"/>
      <c r="D52" s="53">
        <v>610500</v>
      </c>
      <c r="E52" s="61" t="s">
        <v>350</v>
      </c>
      <c r="F52" s="10">
        <v>100113</v>
      </c>
      <c r="G52" s="27" t="s">
        <v>37</v>
      </c>
      <c r="H52" s="63">
        <v>2000</v>
      </c>
      <c r="I52" s="63">
        <v>2000</v>
      </c>
      <c r="J52" s="63">
        <v>0</v>
      </c>
    </row>
    <row r="53" spans="1:10" ht="27" customHeight="1">
      <c r="A53" s="57" t="s">
        <v>244</v>
      </c>
      <c r="B53" s="173" t="s">
        <v>243</v>
      </c>
      <c r="C53" s="173"/>
      <c r="D53" s="53">
        <v>610500</v>
      </c>
      <c r="E53" s="61" t="s">
        <v>350</v>
      </c>
      <c r="F53" s="10">
        <v>100117</v>
      </c>
      <c r="G53" s="61" t="s">
        <v>317</v>
      </c>
      <c r="H53" s="63">
        <v>33600</v>
      </c>
      <c r="I53" s="63">
        <v>16000</v>
      </c>
      <c r="J53" s="63">
        <v>15151</v>
      </c>
    </row>
    <row r="54" spans="1:10" ht="28.5" customHeight="1">
      <c r="A54" s="57" t="s">
        <v>244</v>
      </c>
      <c r="B54" s="173" t="s">
        <v>243</v>
      </c>
      <c r="C54" s="173"/>
      <c r="D54" s="53">
        <v>610500</v>
      </c>
      <c r="E54" s="61" t="s">
        <v>350</v>
      </c>
      <c r="F54" s="10">
        <v>100130</v>
      </c>
      <c r="G54" s="61" t="s">
        <v>254</v>
      </c>
      <c r="H54" s="63">
        <v>0</v>
      </c>
      <c r="I54" s="63">
        <v>0</v>
      </c>
      <c r="J54" s="63">
        <v>0</v>
      </c>
    </row>
    <row r="55" spans="1:10" ht="27.75" customHeight="1">
      <c r="A55" s="57" t="s">
        <v>244</v>
      </c>
      <c r="B55" s="173" t="s">
        <v>243</v>
      </c>
      <c r="C55" s="173"/>
      <c r="D55" s="53">
        <v>610500</v>
      </c>
      <c r="E55" s="61" t="s">
        <v>350</v>
      </c>
      <c r="F55" s="10">
        <v>100202</v>
      </c>
      <c r="G55" s="61" t="s">
        <v>353</v>
      </c>
      <c r="H55" s="63">
        <v>108000</v>
      </c>
      <c r="I55" s="63">
        <v>54000</v>
      </c>
      <c r="J55" s="63">
        <v>43750</v>
      </c>
    </row>
    <row r="56" spans="1:10" ht="28.5" customHeight="1">
      <c r="A56" s="57" t="s">
        <v>244</v>
      </c>
      <c r="B56" s="173" t="s">
        <v>243</v>
      </c>
      <c r="C56" s="173"/>
      <c r="D56" s="53">
        <v>610500</v>
      </c>
      <c r="E56" s="61" t="s">
        <v>350</v>
      </c>
      <c r="F56" s="10">
        <v>100206</v>
      </c>
      <c r="G56" s="61" t="s">
        <v>311</v>
      </c>
      <c r="H56" s="63">
        <v>15200</v>
      </c>
      <c r="I56" s="63">
        <v>15200</v>
      </c>
      <c r="J56" s="63">
        <v>0</v>
      </c>
    </row>
    <row r="57" spans="1:10" ht="31.5" customHeight="1">
      <c r="A57" s="57" t="s">
        <v>244</v>
      </c>
      <c r="B57" s="173" t="s">
        <v>243</v>
      </c>
      <c r="C57" s="173"/>
      <c r="D57" s="53">
        <v>610500</v>
      </c>
      <c r="E57" s="61" t="s">
        <v>350</v>
      </c>
      <c r="F57" s="10">
        <v>100307</v>
      </c>
      <c r="G57" s="61" t="s">
        <v>257</v>
      </c>
      <c r="H57" s="63">
        <v>47000</v>
      </c>
      <c r="I57" s="63">
        <v>24000</v>
      </c>
      <c r="J57" s="63">
        <v>23156</v>
      </c>
    </row>
    <row r="58" spans="1:10" ht="28.5" customHeight="1">
      <c r="A58" s="57" t="s">
        <v>244</v>
      </c>
      <c r="B58" s="173" t="s">
        <v>243</v>
      </c>
      <c r="C58" s="173"/>
      <c r="D58" s="53">
        <v>610500</v>
      </c>
      <c r="E58" s="61" t="s">
        <v>350</v>
      </c>
      <c r="F58" s="10">
        <v>200101</v>
      </c>
      <c r="G58" s="27" t="s">
        <v>43</v>
      </c>
      <c r="H58" s="63">
        <v>2000</v>
      </c>
      <c r="I58" s="63">
        <v>2000</v>
      </c>
      <c r="J58" s="63">
        <v>0</v>
      </c>
    </row>
    <row r="59" spans="1:10" ht="29.25" customHeight="1">
      <c r="A59" s="57" t="s">
        <v>244</v>
      </c>
      <c r="B59" s="173" t="s">
        <v>243</v>
      </c>
      <c r="C59" s="173"/>
      <c r="D59" s="53">
        <v>610500</v>
      </c>
      <c r="E59" s="61" t="s">
        <v>350</v>
      </c>
      <c r="F59" s="10">
        <v>200102</v>
      </c>
      <c r="G59" s="61" t="s">
        <v>258</v>
      </c>
      <c r="H59" s="63">
        <v>1000</v>
      </c>
      <c r="I59" s="63">
        <v>1000</v>
      </c>
      <c r="J59" s="63">
        <v>0</v>
      </c>
    </row>
    <row r="60" spans="1:10" ht="32.25" customHeight="1">
      <c r="A60" s="57" t="s">
        <v>244</v>
      </c>
      <c r="B60" s="173" t="s">
        <v>243</v>
      </c>
      <c r="C60" s="173"/>
      <c r="D60" s="53">
        <v>610500</v>
      </c>
      <c r="E60" s="61" t="s">
        <v>350</v>
      </c>
      <c r="F60" s="10">
        <v>200103</v>
      </c>
      <c r="G60" s="61" t="s">
        <v>348</v>
      </c>
      <c r="H60" s="63">
        <v>35000</v>
      </c>
      <c r="I60" s="63">
        <v>25000</v>
      </c>
      <c r="J60" s="63">
        <v>8485.83</v>
      </c>
    </row>
    <row r="61" spans="1:10" ht="30" customHeight="1">
      <c r="A61" s="57" t="s">
        <v>244</v>
      </c>
      <c r="B61" s="173" t="s">
        <v>243</v>
      </c>
      <c r="C61" s="173"/>
      <c r="D61" s="53">
        <v>610500</v>
      </c>
      <c r="E61" s="61" t="s">
        <v>350</v>
      </c>
      <c r="F61" s="10">
        <v>200104</v>
      </c>
      <c r="G61" s="61" t="s">
        <v>260</v>
      </c>
      <c r="H61" s="63">
        <v>12000</v>
      </c>
      <c r="I61" s="63">
        <v>6000</v>
      </c>
      <c r="J61" s="63">
        <v>1687.98</v>
      </c>
    </row>
    <row r="62" spans="1:10" ht="33" customHeight="1">
      <c r="A62" s="57" t="s">
        <v>244</v>
      </c>
      <c r="B62" s="173" t="s">
        <v>243</v>
      </c>
      <c r="C62" s="173"/>
      <c r="D62" s="53">
        <v>610500</v>
      </c>
      <c r="E62" s="61" t="s">
        <v>350</v>
      </c>
      <c r="F62" s="10">
        <v>200105</v>
      </c>
      <c r="G62" s="61" t="s">
        <v>261</v>
      </c>
      <c r="H62" s="63">
        <v>30000</v>
      </c>
      <c r="I62" s="63">
        <v>16260</v>
      </c>
      <c r="J62" s="63">
        <v>2899</v>
      </c>
    </row>
    <row r="63" spans="1:10" ht="30" customHeight="1">
      <c r="A63" s="57" t="s">
        <v>244</v>
      </c>
      <c r="B63" s="173" t="s">
        <v>243</v>
      </c>
      <c r="C63" s="173"/>
      <c r="D63" s="53">
        <v>610500</v>
      </c>
      <c r="E63" s="61" t="s">
        <v>350</v>
      </c>
      <c r="F63" s="10">
        <v>200106</v>
      </c>
      <c r="G63" s="27" t="s">
        <v>47</v>
      </c>
      <c r="H63" s="63">
        <v>1000</v>
      </c>
      <c r="I63" s="63">
        <v>1000</v>
      </c>
      <c r="J63" s="63">
        <v>0</v>
      </c>
    </row>
    <row r="64" spans="1:10" ht="35.25" customHeight="1">
      <c r="A64" s="57" t="s">
        <v>244</v>
      </c>
      <c r="B64" s="173" t="s">
        <v>243</v>
      </c>
      <c r="C64" s="173"/>
      <c r="D64" s="53">
        <v>610500</v>
      </c>
      <c r="E64" s="61" t="s">
        <v>350</v>
      </c>
      <c r="F64" s="10">
        <v>200108</v>
      </c>
      <c r="G64" s="61" t="s">
        <v>262</v>
      </c>
      <c r="H64" s="63">
        <v>15000</v>
      </c>
      <c r="I64" s="63">
        <v>8000</v>
      </c>
      <c r="J64" s="63">
        <v>7478.19</v>
      </c>
    </row>
    <row r="65" spans="1:13" ht="29.25" customHeight="1">
      <c r="A65" s="57" t="s">
        <v>244</v>
      </c>
      <c r="B65" s="173" t="s">
        <v>243</v>
      </c>
      <c r="C65" s="173"/>
      <c r="D65" s="53">
        <v>610500</v>
      </c>
      <c r="E65" s="61" t="s">
        <v>350</v>
      </c>
      <c r="F65" s="10">
        <v>200109</v>
      </c>
      <c r="G65" s="61" t="s">
        <v>263</v>
      </c>
      <c r="H65" s="63">
        <v>120000</v>
      </c>
      <c r="I65" s="63">
        <v>120000</v>
      </c>
      <c r="J65" s="63">
        <v>70629.11</v>
      </c>
    </row>
    <row r="66" spans="1:13" ht="31.5" customHeight="1">
      <c r="A66" s="57" t="s">
        <v>244</v>
      </c>
      <c r="B66" s="173" t="s">
        <v>243</v>
      </c>
      <c r="C66" s="173"/>
      <c r="D66" s="53">
        <v>610500</v>
      </c>
      <c r="E66" s="61" t="s">
        <v>350</v>
      </c>
      <c r="F66" s="10">
        <v>200130</v>
      </c>
      <c r="G66" s="61" t="s">
        <v>264</v>
      </c>
      <c r="H66" s="63">
        <v>70000</v>
      </c>
      <c r="I66" s="63">
        <v>70000</v>
      </c>
      <c r="J66" s="63">
        <v>42926.86</v>
      </c>
    </row>
    <row r="67" spans="1:13" ht="30.75" customHeight="1">
      <c r="A67" s="57" t="s">
        <v>244</v>
      </c>
      <c r="B67" s="173" t="s">
        <v>243</v>
      </c>
      <c r="C67" s="173"/>
      <c r="D67" s="53">
        <v>610500</v>
      </c>
      <c r="E67" s="61" t="s">
        <v>350</v>
      </c>
      <c r="F67" s="10">
        <v>200200</v>
      </c>
      <c r="G67" s="61" t="s">
        <v>265</v>
      </c>
      <c r="H67" s="63">
        <v>1000</v>
      </c>
      <c r="I67" s="63">
        <v>1000</v>
      </c>
      <c r="J67" s="63">
        <v>0</v>
      </c>
    </row>
    <row r="68" spans="1:13" ht="30.75" customHeight="1">
      <c r="A68" s="57" t="s">
        <v>244</v>
      </c>
      <c r="B68" s="173" t="s">
        <v>243</v>
      </c>
      <c r="C68" s="173"/>
      <c r="D68" s="53">
        <v>610500</v>
      </c>
      <c r="E68" s="61" t="s">
        <v>350</v>
      </c>
      <c r="F68" s="10">
        <v>200302</v>
      </c>
      <c r="G68" s="61" t="s">
        <v>354</v>
      </c>
      <c r="H68" s="63">
        <v>8000</v>
      </c>
      <c r="I68" s="63">
        <v>8000</v>
      </c>
      <c r="J68" s="63">
        <v>4022.85</v>
      </c>
    </row>
    <row r="69" spans="1:13" ht="27.6" customHeight="1">
      <c r="A69" s="57" t="s">
        <v>244</v>
      </c>
      <c r="B69" s="173" t="s">
        <v>243</v>
      </c>
      <c r="C69" s="173"/>
      <c r="D69" s="53">
        <v>610500</v>
      </c>
      <c r="E69" s="61" t="s">
        <v>350</v>
      </c>
      <c r="F69" s="10">
        <v>200401</v>
      </c>
      <c r="G69" s="27" t="s">
        <v>177</v>
      </c>
      <c r="H69" s="63">
        <v>10000</v>
      </c>
      <c r="I69" s="63">
        <v>10000</v>
      </c>
      <c r="J69" s="63">
        <v>3070.22</v>
      </c>
    </row>
    <row r="70" spans="1:13" ht="27.6" customHeight="1">
      <c r="A70" s="57" t="s">
        <v>244</v>
      </c>
      <c r="B70" s="173" t="s">
        <v>243</v>
      </c>
      <c r="C70" s="173"/>
      <c r="D70" s="53">
        <v>610500</v>
      </c>
      <c r="E70" s="61" t="s">
        <v>350</v>
      </c>
      <c r="F70" s="10">
        <v>200501</v>
      </c>
      <c r="G70" s="61" t="s">
        <v>292</v>
      </c>
      <c r="H70" s="63">
        <v>18000</v>
      </c>
      <c r="I70" s="63">
        <v>18000</v>
      </c>
      <c r="J70" s="63">
        <v>0</v>
      </c>
    </row>
    <row r="71" spans="1:13" ht="27.6" customHeight="1">
      <c r="A71" s="57" t="s">
        <v>244</v>
      </c>
      <c r="B71" s="173" t="s">
        <v>243</v>
      </c>
      <c r="C71" s="173"/>
      <c r="D71" s="53">
        <v>610500</v>
      </c>
      <c r="E71" s="61" t="s">
        <v>350</v>
      </c>
      <c r="F71" s="10">
        <v>200530</v>
      </c>
      <c r="G71" s="27" t="s">
        <v>54</v>
      </c>
      <c r="H71" s="63">
        <v>5000</v>
      </c>
      <c r="I71" s="63">
        <v>5000</v>
      </c>
      <c r="J71" s="63">
        <v>0</v>
      </c>
    </row>
    <row r="72" spans="1:13" ht="27.6" customHeight="1">
      <c r="A72" s="57" t="s">
        <v>244</v>
      </c>
      <c r="B72" s="173" t="s">
        <v>243</v>
      </c>
      <c r="C72" s="173"/>
      <c r="D72" s="53">
        <v>610500</v>
      </c>
      <c r="E72" s="61" t="s">
        <v>350</v>
      </c>
      <c r="F72" s="10">
        <v>200601</v>
      </c>
      <c r="G72" s="61" t="s">
        <v>266</v>
      </c>
      <c r="H72" s="63">
        <v>1000</v>
      </c>
      <c r="I72" s="63">
        <v>1000</v>
      </c>
      <c r="J72" s="63">
        <v>0</v>
      </c>
    </row>
    <row r="73" spans="1:13" ht="27.6" customHeight="1">
      <c r="A73" s="57" t="s">
        <v>244</v>
      </c>
      <c r="B73" s="173" t="s">
        <v>243</v>
      </c>
      <c r="C73" s="173"/>
      <c r="D73" s="53">
        <v>610500</v>
      </c>
      <c r="E73" s="61" t="s">
        <v>350</v>
      </c>
      <c r="F73" s="10">
        <v>201100</v>
      </c>
      <c r="G73" s="61" t="s">
        <v>298</v>
      </c>
      <c r="H73" s="63">
        <v>0</v>
      </c>
      <c r="I73" s="63">
        <v>0</v>
      </c>
      <c r="J73" s="63">
        <v>0</v>
      </c>
    </row>
    <row r="74" spans="1:13" ht="27.6" customHeight="1">
      <c r="A74" s="57" t="s">
        <v>244</v>
      </c>
      <c r="B74" s="173" t="s">
        <v>243</v>
      </c>
      <c r="C74" s="173"/>
      <c r="D74" s="53">
        <v>610500</v>
      </c>
      <c r="E74" s="61" t="s">
        <v>350</v>
      </c>
      <c r="F74" s="10">
        <v>201300</v>
      </c>
      <c r="G74" s="61" t="s">
        <v>269</v>
      </c>
      <c r="H74" s="63">
        <v>10000</v>
      </c>
      <c r="I74" s="63">
        <v>10000</v>
      </c>
      <c r="J74" s="63">
        <v>2080</v>
      </c>
    </row>
    <row r="75" spans="1:13" ht="27.6" customHeight="1">
      <c r="A75" s="57" t="s">
        <v>244</v>
      </c>
      <c r="B75" s="173" t="s">
        <v>243</v>
      </c>
      <c r="C75" s="173"/>
      <c r="D75" s="53">
        <v>610500</v>
      </c>
      <c r="E75" s="61" t="s">
        <v>350</v>
      </c>
      <c r="F75" s="10">
        <v>201400</v>
      </c>
      <c r="G75" s="61" t="s">
        <v>270</v>
      </c>
      <c r="H75" s="63">
        <v>3000</v>
      </c>
      <c r="I75" s="63">
        <v>3000</v>
      </c>
      <c r="J75" s="63">
        <v>0</v>
      </c>
    </row>
    <row r="76" spans="1:13" ht="27.6" customHeight="1">
      <c r="A76" s="57" t="s">
        <v>244</v>
      </c>
      <c r="B76" s="173" t="s">
        <v>243</v>
      </c>
      <c r="C76" s="173"/>
      <c r="D76" s="53">
        <v>610500</v>
      </c>
      <c r="E76" s="61" t="s">
        <v>350</v>
      </c>
      <c r="F76" s="10">
        <v>203030</v>
      </c>
      <c r="G76" s="61" t="s">
        <v>274</v>
      </c>
      <c r="H76" s="63">
        <v>3000</v>
      </c>
      <c r="I76" s="63">
        <v>3000</v>
      </c>
      <c r="J76" s="63">
        <v>3000</v>
      </c>
    </row>
    <row r="77" spans="1:13">
      <c r="A77" s="178" t="s">
        <v>200</v>
      </c>
      <c r="B77" s="179"/>
      <c r="C77" s="179"/>
      <c r="D77" s="179"/>
      <c r="E77" s="179"/>
      <c r="F77" s="179"/>
      <c r="G77" s="180"/>
      <c r="H77" s="63">
        <f>SUM(H50:H76)</f>
        <v>2608000</v>
      </c>
      <c r="I77" s="63">
        <f>SUM(I50:I76)</f>
        <v>1463460</v>
      </c>
      <c r="J77" s="63">
        <f>SUM(J50:J76)</f>
        <v>1233178.0400000003</v>
      </c>
    </row>
    <row r="78" spans="1:13" ht="14.4" customHeight="1">
      <c r="A78" s="10" t="s">
        <v>244</v>
      </c>
      <c r="B78" s="173" t="s">
        <v>243</v>
      </c>
      <c r="C78" s="173"/>
      <c r="D78" s="10" t="s">
        <v>98</v>
      </c>
      <c r="E78" s="10" t="s">
        <v>99</v>
      </c>
      <c r="F78" s="10" t="s">
        <v>34</v>
      </c>
      <c r="G78" s="10" t="s">
        <v>250</v>
      </c>
      <c r="H78" s="63">
        <v>7676000</v>
      </c>
      <c r="I78" s="63">
        <v>3860000</v>
      </c>
      <c r="J78" s="39">
        <v>3658153</v>
      </c>
      <c r="M78" s="42"/>
    </row>
    <row r="79" spans="1:13" ht="14.4" customHeight="1">
      <c r="A79" s="57" t="s">
        <v>244</v>
      </c>
      <c r="B79" s="173" t="s">
        <v>243</v>
      </c>
      <c r="C79" s="173"/>
      <c r="D79" s="10" t="s">
        <v>98</v>
      </c>
      <c r="E79" s="10" t="s">
        <v>99</v>
      </c>
      <c r="F79" s="10" t="s">
        <v>111</v>
      </c>
      <c r="G79" s="10" t="s">
        <v>309</v>
      </c>
      <c r="H79" s="63">
        <v>333000</v>
      </c>
      <c r="I79" s="63">
        <v>178000</v>
      </c>
      <c r="J79" s="39">
        <v>156937</v>
      </c>
    </row>
    <row r="80" spans="1:13" ht="14.4" customHeight="1">
      <c r="A80" s="57" t="s">
        <v>244</v>
      </c>
      <c r="B80" s="173" t="s">
        <v>243</v>
      </c>
      <c r="C80" s="173"/>
      <c r="D80" s="10" t="s">
        <v>98</v>
      </c>
      <c r="E80" s="10" t="s">
        <v>99</v>
      </c>
      <c r="F80" s="10">
        <v>100113</v>
      </c>
      <c r="G80" s="10" t="s">
        <v>310</v>
      </c>
      <c r="H80" s="63">
        <v>7000</v>
      </c>
      <c r="I80" s="63">
        <v>4000</v>
      </c>
      <c r="J80" s="39">
        <v>2914</v>
      </c>
    </row>
    <row r="81" spans="1:10" ht="14.4" customHeight="1">
      <c r="A81" s="57" t="s">
        <v>244</v>
      </c>
      <c r="B81" s="173" t="s">
        <v>243</v>
      </c>
      <c r="C81" s="173"/>
      <c r="D81" s="10" t="s">
        <v>98</v>
      </c>
      <c r="E81" s="10" t="s">
        <v>99</v>
      </c>
      <c r="F81" s="10">
        <v>100117</v>
      </c>
      <c r="G81" s="10" t="s">
        <v>253</v>
      </c>
      <c r="H81" s="63">
        <v>362000</v>
      </c>
      <c r="I81" s="63">
        <v>182000</v>
      </c>
      <c r="J81" s="39">
        <v>168875</v>
      </c>
    </row>
    <row r="82" spans="1:10" ht="14.4" customHeight="1">
      <c r="A82" s="57" t="s">
        <v>244</v>
      </c>
      <c r="B82" s="173" t="s">
        <v>243</v>
      </c>
      <c r="C82" s="173"/>
      <c r="D82" s="10" t="s">
        <v>98</v>
      </c>
      <c r="E82" s="10" t="s">
        <v>99</v>
      </c>
      <c r="F82" s="10" t="s">
        <v>38</v>
      </c>
      <c r="G82" s="10" t="s">
        <v>254</v>
      </c>
      <c r="H82" s="63">
        <v>135000</v>
      </c>
      <c r="I82" s="63">
        <v>84000</v>
      </c>
      <c r="J82" s="39">
        <v>42070</v>
      </c>
    </row>
    <row r="83" spans="1:10" ht="14.4" customHeight="1">
      <c r="A83" s="57" t="s">
        <v>244</v>
      </c>
      <c r="B83" s="173" t="s">
        <v>243</v>
      </c>
      <c r="C83" s="173"/>
      <c r="D83" s="10" t="s">
        <v>98</v>
      </c>
      <c r="E83" s="10" t="s">
        <v>99</v>
      </c>
      <c r="F83" s="13">
        <v>100206</v>
      </c>
      <c r="G83" s="10" t="s">
        <v>311</v>
      </c>
      <c r="H83" s="63">
        <v>76000</v>
      </c>
      <c r="I83" s="63">
        <v>76000</v>
      </c>
      <c r="J83" s="39">
        <v>69720</v>
      </c>
    </row>
    <row r="84" spans="1:10" ht="27.6" customHeight="1">
      <c r="A84" s="57" t="s">
        <v>244</v>
      </c>
      <c r="B84" s="173" t="s">
        <v>243</v>
      </c>
      <c r="C84" s="173"/>
      <c r="D84" s="10" t="s">
        <v>98</v>
      </c>
      <c r="E84" s="10" t="s">
        <v>99</v>
      </c>
      <c r="F84" s="10" t="s">
        <v>41</v>
      </c>
      <c r="G84" s="10" t="s">
        <v>257</v>
      </c>
      <c r="H84" s="63">
        <v>201000</v>
      </c>
      <c r="I84" s="63">
        <v>104000</v>
      </c>
      <c r="J84" s="39">
        <v>91408</v>
      </c>
    </row>
    <row r="85" spans="1:10" ht="14.4" customHeight="1">
      <c r="A85" s="57" t="s">
        <v>244</v>
      </c>
      <c r="B85" s="173" t="s">
        <v>243</v>
      </c>
      <c r="C85" s="173"/>
      <c r="D85" s="10" t="s">
        <v>98</v>
      </c>
      <c r="E85" s="10" t="s">
        <v>99</v>
      </c>
      <c r="F85" s="10" t="s">
        <v>42</v>
      </c>
      <c r="G85" s="10" t="s">
        <v>43</v>
      </c>
      <c r="H85" s="63">
        <v>17000</v>
      </c>
      <c r="I85" s="63">
        <v>8500</v>
      </c>
      <c r="J85" s="39">
        <v>6456.35</v>
      </c>
    </row>
    <row r="86" spans="1:10" ht="14.4" customHeight="1">
      <c r="A86" s="57" t="s">
        <v>244</v>
      </c>
      <c r="B86" s="173" t="s">
        <v>243</v>
      </c>
      <c r="C86" s="173"/>
      <c r="D86" s="10" t="s">
        <v>98</v>
      </c>
      <c r="E86" s="10" t="s">
        <v>99</v>
      </c>
      <c r="F86" s="10" t="s">
        <v>93</v>
      </c>
      <c r="G86" s="10" t="s">
        <v>258</v>
      </c>
      <c r="H86" s="63">
        <v>22000</v>
      </c>
      <c r="I86" s="63">
        <v>10500</v>
      </c>
      <c r="J86" s="39">
        <v>8243.39</v>
      </c>
    </row>
    <row r="87" spans="1:10" s="1" customFormat="1" ht="14.4" customHeight="1">
      <c r="A87" s="57" t="s">
        <v>244</v>
      </c>
      <c r="B87" s="173" t="s">
        <v>243</v>
      </c>
      <c r="C87" s="173"/>
      <c r="D87" s="10" t="s">
        <v>98</v>
      </c>
      <c r="E87" s="10" t="s">
        <v>99</v>
      </c>
      <c r="F87" s="10" t="s">
        <v>44</v>
      </c>
      <c r="G87" s="10" t="s">
        <v>348</v>
      </c>
      <c r="H87" s="67">
        <v>900000</v>
      </c>
      <c r="I87" s="63">
        <v>650000</v>
      </c>
      <c r="J87" s="39">
        <v>520489.61</v>
      </c>
    </row>
    <row r="88" spans="1:10" s="2" customFormat="1" ht="27" customHeight="1">
      <c r="A88" s="57" t="s">
        <v>244</v>
      </c>
      <c r="B88" s="173" t="s">
        <v>243</v>
      </c>
      <c r="C88" s="173"/>
      <c r="D88" s="10" t="s">
        <v>98</v>
      </c>
      <c r="E88" s="10" t="s">
        <v>99</v>
      </c>
      <c r="F88" s="10" t="s">
        <v>45</v>
      </c>
      <c r="G88" s="10" t="s">
        <v>260</v>
      </c>
      <c r="H88" s="67">
        <v>91000</v>
      </c>
      <c r="I88" s="63">
        <v>47000</v>
      </c>
      <c r="J88" s="39">
        <v>40822.639999999999</v>
      </c>
    </row>
    <row r="89" spans="1:10" s="2" customFormat="1" ht="27.75" customHeight="1">
      <c r="A89" s="57" t="s">
        <v>244</v>
      </c>
      <c r="B89" s="173" t="s">
        <v>243</v>
      </c>
      <c r="C89" s="173"/>
      <c r="D89" s="10" t="s">
        <v>98</v>
      </c>
      <c r="E89" s="10" t="s">
        <v>99</v>
      </c>
      <c r="F89" s="10" t="s">
        <v>160</v>
      </c>
      <c r="G89" s="10" t="s">
        <v>261</v>
      </c>
      <c r="H89" s="67">
        <v>12000</v>
      </c>
      <c r="I89" s="63">
        <v>7000</v>
      </c>
      <c r="J89" s="39">
        <v>0</v>
      </c>
    </row>
    <row r="90" spans="1:10" s="2" customFormat="1" ht="27.75" customHeight="1">
      <c r="A90" s="57" t="s">
        <v>244</v>
      </c>
      <c r="B90" s="173" t="s">
        <v>243</v>
      </c>
      <c r="C90" s="173"/>
      <c r="D90" s="10" t="s">
        <v>98</v>
      </c>
      <c r="E90" s="10" t="s">
        <v>99</v>
      </c>
      <c r="F90" s="10">
        <v>200106</v>
      </c>
      <c r="G90" s="10" t="s">
        <v>47</v>
      </c>
      <c r="H90" s="67">
        <v>20000</v>
      </c>
      <c r="I90" s="63">
        <v>10000</v>
      </c>
      <c r="J90" s="39">
        <v>378.91</v>
      </c>
    </row>
    <row r="91" spans="1:10" s="2" customFormat="1" ht="27.75" customHeight="1">
      <c r="A91" s="57" t="s">
        <v>244</v>
      </c>
      <c r="B91" s="173" t="s">
        <v>243</v>
      </c>
      <c r="C91" s="173"/>
      <c r="D91" s="10" t="s">
        <v>98</v>
      </c>
      <c r="E91" s="10" t="s">
        <v>99</v>
      </c>
      <c r="F91" s="10">
        <v>200107</v>
      </c>
      <c r="G91" s="10" t="s">
        <v>49</v>
      </c>
      <c r="H91" s="67">
        <v>5000</v>
      </c>
      <c r="I91" s="63">
        <v>0</v>
      </c>
      <c r="J91" s="39">
        <v>0</v>
      </c>
    </row>
    <row r="92" spans="1:10" s="2" customFormat="1" ht="27.6" customHeight="1">
      <c r="A92" s="57" t="s">
        <v>244</v>
      </c>
      <c r="B92" s="173" t="s">
        <v>243</v>
      </c>
      <c r="C92" s="173"/>
      <c r="D92" s="10" t="s">
        <v>98</v>
      </c>
      <c r="E92" s="10" t="s">
        <v>99</v>
      </c>
      <c r="F92" s="10" t="s">
        <v>50</v>
      </c>
      <c r="G92" s="10" t="s">
        <v>262</v>
      </c>
      <c r="H92" s="67">
        <v>28000</v>
      </c>
      <c r="I92" s="63">
        <v>13500</v>
      </c>
      <c r="J92" s="39">
        <v>7857.59</v>
      </c>
    </row>
    <row r="93" spans="1:10" s="2" customFormat="1" ht="30.75" customHeight="1">
      <c r="A93" s="57" t="s">
        <v>244</v>
      </c>
      <c r="B93" s="173" t="s">
        <v>243</v>
      </c>
      <c r="C93" s="173"/>
      <c r="D93" s="10" t="s">
        <v>98</v>
      </c>
      <c r="E93" s="10" t="s">
        <v>99</v>
      </c>
      <c r="F93" s="10" t="s">
        <v>51</v>
      </c>
      <c r="G93" s="10" t="s">
        <v>263</v>
      </c>
      <c r="H93" s="67">
        <v>480000</v>
      </c>
      <c r="I93" s="63">
        <v>177000</v>
      </c>
      <c r="J93" s="39">
        <v>40725.33</v>
      </c>
    </row>
    <row r="94" spans="1:10" s="2" customFormat="1" ht="26.25" customHeight="1">
      <c r="A94" s="57" t="s">
        <v>244</v>
      </c>
      <c r="B94" s="173" t="s">
        <v>243</v>
      </c>
      <c r="C94" s="173"/>
      <c r="D94" s="10" t="s">
        <v>98</v>
      </c>
      <c r="E94" s="10" t="s">
        <v>99</v>
      </c>
      <c r="F94" s="10" t="s">
        <v>52</v>
      </c>
      <c r="G94" s="10" t="s">
        <v>264</v>
      </c>
      <c r="H94" s="67">
        <v>350000</v>
      </c>
      <c r="I94" s="63">
        <v>169000</v>
      </c>
      <c r="J94" s="39">
        <v>131239.32</v>
      </c>
    </row>
    <row r="95" spans="1:10" s="2" customFormat="1" ht="14.4" customHeight="1">
      <c r="A95" s="57" t="s">
        <v>244</v>
      </c>
      <c r="B95" s="173" t="s">
        <v>243</v>
      </c>
      <c r="C95" s="173"/>
      <c r="D95" s="10" t="s">
        <v>98</v>
      </c>
      <c r="E95" s="10" t="s">
        <v>99</v>
      </c>
      <c r="F95" s="10">
        <v>200200</v>
      </c>
      <c r="G95" s="10" t="s">
        <v>265</v>
      </c>
      <c r="H95" s="67">
        <v>1260000</v>
      </c>
      <c r="I95" s="63">
        <v>556000</v>
      </c>
      <c r="J95" s="39">
        <v>0</v>
      </c>
    </row>
    <row r="96" spans="1:10" s="2" customFormat="1" ht="14.4" customHeight="1">
      <c r="A96" s="57" t="s">
        <v>244</v>
      </c>
      <c r="B96" s="173" t="s">
        <v>243</v>
      </c>
      <c r="C96" s="173"/>
      <c r="D96" s="10" t="s">
        <v>98</v>
      </c>
      <c r="E96" s="10" t="s">
        <v>99</v>
      </c>
      <c r="F96" s="10" t="s">
        <v>176</v>
      </c>
      <c r="G96" s="10" t="s">
        <v>354</v>
      </c>
      <c r="H96" s="67">
        <v>65000</v>
      </c>
      <c r="I96" s="63">
        <v>30000</v>
      </c>
      <c r="J96" s="39">
        <v>26539.95</v>
      </c>
    </row>
    <row r="97" spans="1:11" s="2" customFormat="1" ht="14.4" customHeight="1">
      <c r="A97" s="57" t="s">
        <v>244</v>
      </c>
      <c r="B97" s="173" t="s">
        <v>243</v>
      </c>
      <c r="C97" s="173"/>
      <c r="D97" s="10" t="s">
        <v>98</v>
      </c>
      <c r="E97" s="10" t="s">
        <v>99</v>
      </c>
      <c r="F97" s="10">
        <v>200401</v>
      </c>
      <c r="G97" s="10" t="s">
        <v>177</v>
      </c>
      <c r="H97" s="67">
        <v>7000</v>
      </c>
      <c r="I97" s="63">
        <v>5000</v>
      </c>
      <c r="J97" s="39">
        <v>4998.82</v>
      </c>
    </row>
    <row r="98" spans="1:11" s="2" customFormat="1" ht="14.4" customHeight="1">
      <c r="A98" s="57" t="s">
        <v>244</v>
      </c>
      <c r="B98" s="173" t="s">
        <v>243</v>
      </c>
      <c r="C98" s="173"/>
      <c r="D98" s="10" t="s">
        <v>98</v>
      </c>
      <c r="E98" s="10" t="s">
        <v>99</v>
      </c>
      <c r="F98" s="10">
        <v>200501</v>
      </c>
      <c r="G98" s="10" t="s">
        <v>345</v>
      </c>
      <c r="H98" s="67">
        <v>3000</v>
      </c>
      <c r="I98" s="63">
        <v>1500</v>
      </c>
      <c r="J98" s="39">
        <v>0</v>
      </c>
    </row>
    <row r="99" spans="1:11" s="2" customFormat="1" ht="14.4" customHeight="1">
      <c r="A99" s="57" t="s">
        <v>244</v>
      </c>
      <c r="B99" s="173" t="s">
        <v>243</v>
      </c>
      <c r="C99" s="173"/>
      <c r="D99" s="10" t="s">
        <v>98</v>
      </c>
      <c r="E99" s="10" t="s">
        <v>99</v>
      </c>
      <c r="F99" s="10" t="s">
        <v>53</v>
      </c>
      <c r="G99" s="10" t="s">
        <v>54</v>
      </c>
      <c r="H99" s="67">
        <v>41000</v>
      </c>
      <c r="I99" s="63">
        <v>19000</v>
      </c>
      <c r="J99" s="39">
        <v>3867.98</v>
      </c>
    </row>
    <row r="100" spans="1:11" s="2" customFormat="1" ht="27.6" customHeight="1">
      <c r="A100" s="57" t="s">
        <v>244</v>
      </c>
      <c r="B100" s="173" t="s">
        <v>243</v>
      </c>
      <c r="C100" s="173"/>
      <c r="D100" s="10" t="s">
        <v>98</v>
      </c>
      <c r="E100" s="10" t="s">
        <v>99</v>
      </c>
      <c r="F100" s="10" t="s">
        <v>55</v>
      </c>
      <c r="G100" s="10" t="s">
        <v>266</v>
      </c>
      <c r="H100" s="67">
        <v>11000</v>
      </c>
      <c r="I100" s="63">
        <v>5500</v>
      </c>
      <c r="J100" s="39">
        <v>2981.1</v>
      </c>
    </row>
    <row r="101" spans="1:11" s="2" customFormat="1" ht="14.4" customHeight="1">
      <c r="A101" s="57" t="s">
        <v>244</v>
      </c>
      <c r="B101" s="173" t="s">
        <v>243</v>
      </c>
      <c r="C101" s="173"/>
      <c r="D101" s="10" t="s">
        <v>98</v>
      </c>
      <c r="E101" s="10" t="s">
        <v>99</v>
      </c>
      <c r="F101" s="10">
        <v>200900</v>
      </c>
      <c r="G101" s="10" t="s">
        <v>94</v>
      </c>
      <c r="H101" s="67">
        <v>2000</v>
      </c>
      <c r="I101" s="63">
        <v>1000</v>
      </c>
      <c r="J101" s="39">
        <v>585.64</v>
      </c>
    </row>
    <row r="102" spans="1:11" s="2" customFormat="1" ht="27.6" customHeight="1">
      <c r="A102" s="57" t="s">
        <v>244</v>
      </c>
      <c r="B102" s="173" t="s">
        <v>243</v>
      </c>
      <c r="C102" s="173"/>
      <c r="D102" s="10" t="s">
        <v>98</v>
      </c>
      <c r="E102" s="10" t="s">
        <v>99</v>
      </c>
      <c r="F102" s="10">
        <v>201100</v>
      </c>
      <c r="G102" s="10" t="s">
        <v>298</v>
      </c>
      <c r="H102" s="67">
        <v>5000</v>
      </c>
      <c r="I102" s="63">
        <v>2500</v>
      </c>
      <c r="J102" s="39">
        <v>0</v>
      </c>
    </row>
    <row r="103" spans="1:11" s="2" customFormat="1" ht="14.4" customHeight="1">
      <c r="A103" s="57" t="s">
        <v>244</v>
      </c>
      <c r="B103" s="173" t="s">
        <v>243</v>
      </c>
      <c r="C103" s="173"/>
      <c r="D103" s="10" t="s">
        <v>98</v>
      </c>
      <c r="E103" s="10" t="s">
        <v>99</v>
      </c>
      <c r="F103" s="10">
        <v>201300</v>
      </c>
      <c r="G103" s="10" t="s">
        <v>269</v>
      </c>
      <c r="H103" s="67">
        <v>20000</v>
      </c>
      <c r="I103" s="63">
        <v>14500</v>
      </c>
      <c r="J103" s="39">
        <v>2000</v>
      </c>
    </row>
    <row r="104" spans="1:11" s="2" customFormat="1" ht="14.4" customHeight="1">
      <c r="A104" s="57" t="s">
        <v>244</v>
      </c>
      <c r="B104" s="173" t="s">
        <v>243</v>
      </c>
      <c r="C104" s="173"/>
      <c r="D104" s="10" t="s">
        <v>98</v>
      </c>
      <c r="E104" s="10" t="s">
        <v>99</v>
      </c>
      <c r="F104" s="10" t="s">
        <v>96</v>
      </c>
      <c r="G104" s="10" t="s">
        <v>270</v>
      </c>
      <c r="H104" s="67">
        <v>11000</v>
      </c>
      <c r="I104" s="63">
        <v>8000</v>
      </c>
      <c r="J104" s="39">
        <v>1964.8</v>
      </c>
    </row>
    <row r="105" spans="1:11" s="2" customFormat="1" ht="14.4" customHeight="1">
      <c r="A105" s="57" t="s">
        <v>244</v>
      </c>
      <c r="B105" s="173" t="s">
        <v>243</v>
      </c>
      <c r="C105" s="173"/>
      <c r="D105" s="10" t="s">
        <v>98</v>
      </c>
      <c r="E105" s="10" t="s">
        <v>99</v>
      </c>
      <c r="F105" s="10" t="s">
        <v>167</v>
      </c>
      <c r="G105" s="10" t="s">
        <v>347</v>
      </c>
      <c r="H105" s="67">
        <v>25000</v>
      </c>
      <c r="I105" s="63">
        <v>11000</v>
      </c>
      <c r="J105" s="39">
        <v>4000</v>
      </c>
    </row>
    <row r="106" spans="1:11" s="2" customFormat="1" ht="14.4" customHeight="1">
      <c r="A106" s="57" t="s">
        <v>244</v>
      </c>
      <c r="B106" s="173" t="s">
        <v>243</v>
      </c>
      <c r="C106" s="173"/>
      <c r="D106" s="10" t="s">
        <v>98</v>
      </c>
      <c r="E106" s="10" t="s">
        <v>99</v>
      </c>
      <c r="F106" s="10" t="s">
        <v>168</v>
      </c>
      <c r="G106" s="10" t="s">
        <v>293</v>
      </c>
      <c r="H106" s="67">
        <v>50000</v>
      </c>
      <c r="I106" s="63">
        <v>8500</v>
      </c>
      <c r="J106" s="39">
        <v>3384</v>
      </c>
    </row>
    <row r="107" spans="1:11" s="2" customFormat="1" ht="55.2">
      <c r="A107" s="57" t="s">
        <v>244</v>
      </c>
      <c r="B107" s="173" t="s">
        <v>243</v>
      </c>
      <c r="C107" s="173"/>
      <c r="D107" s="10" t="s">
        <v>98</v>
      </c>
      <c r="E107" s="10" t="s">
        <v>99</v>
      </c>
      <c r="F107" s="10">
        <v>850101</v>
      </c>
      <c r="G107" s="10" t="s">
        <v>355</v>
      </c>
      <c r="H107" s="67">
        <v>0</v>
      </c>
      <c r="I107" s="63">
        <v>0</v>
      </c>
      <c r="J107" s="39">
        <v>-33697</v>
      </c>
      <c r="K107" s="16"/>
    </row>
    <row r="108" spans="1:11" s="2" customFormat="1" ht="27.6" customHeight="1">
      <c r="A108" s="57" t="s">
        <v>244</v>
      </c>
      <c r="B108" s="173" t="s">
        <v>243</v>
      </c>
      <c r="C108" s="173"/>
      <c r="D108" s="10" t="s">
        <v>100</v>
      </c>
      <c r="E108" s="10" t="s">
        <v>305</v>
      </c>
      <c r="F108" s="10" t="s">
        <v>34</v>
      </c>
      <c r="G108" s="10" t="s">
        <v>250</v>
      </c>
      <c r="H108" s="67">
        <v>13777000</v>
      </c>
      <c r="I108" s="63">
        <v>6864500</v>
      </c>
      <c r="J108" s="39">
        <v>6502379.5099999998</v>
      </c>
    </row>
    <row r="109" spans="1:11" s="2" customFormat="1" ht="27.6" customHeight="1">
      <c r="A109" s="57" t="s">
        <v>244</v>
      </c>
      <c r="B109" s="173" t="s">
        <v>243</v>
      </c>
      <c r="C109" s="173"/>
      <c r="D109" s="10" t="s">
        <v>100</v>
      </c>
      <c r="E109" s="61" t="s">
        <v>305</v>
      </c>
      <c r="F109" s="10" t="s">
        <v>111</v>
      </c>
      <c r="G109" s="10" t="s">
        <v>309</v>
      </c>
      <c r="H109" s="67">
        <v>899000</v>
      </c>
      <c r="I109" s="63">
        <v>440000</v>
      </c>
      <c r="J109" s="39">
        <v>413476</v>
      </c>
    </row>
    <row r="110" spans="1:11" s="2" customFormat="1" ht="27.6" customHeight="1">
      <c r="A110" s="57" t="s">
        <v>244</v>
      </c>
      <c r="B110" s="173" t="s">
        <v>243</v>
      </c>
      <c r="C110" s="173"/>
      <c r="D110" s="10" t="s">
        <v>100</v>
      </c>
      <c r="E110" s="61" t="s">
        <v>305</v>
      </c>
      <c r="F110" s="10" t="s">
        <v>35</v>
      </c>
      <c r="G110" s="10" t="s">
        <v>251</v>
      </c>
      <c r="H110" s="67">
        <v>3000</v>
      </c>
      <c r="I110" s="63">
        <v>1000</v>
      </c>
      <c r="J110" s="39">
        <v>0</v>
      </c>
    </row>
    <row r="111" spans="1:11" s="2" customFormat="1" ht="27.6" customHeight="1">
      <c r="A111" s="57" t="s">
        <v>244</v>
      </c>
      <c r="B111" s="173" t="s">
        <v>243</v>
      </c>
      <c r="C111" s="173"/>
      <c r="D111" s="10" t="s">
        <v>100</v>
      </c>
      <c r="E111" s="61" t="s">
        <v>305</v>
      </c>
      <c r="F111" s="10" t="s">
        <v>36</v>
      </c>
      <c r="G111" s="10" t="s">
        <v>37</v>
      </c>
      <c r="H111" s="67">
        <v>104000</v>
      </c>
      <c r="I111" s="63">
        <v>46000</v>
      </c>
      <c r="J111" s="39">
        <v>7987</v>
      </c>
    </row>
    <row r="112" spans="1:11" s="2" customFormat="1" ht="27.6" customHeight="1">
      <c r="A112" s="57" t="s">
        <v>244</v>
      </c>
      <c r="B112" s="173" t="s">
        <v>243</v>
      </c>
      <c r="C112" s="173"/>
      <c r="D112" s="10" t="s">
        <v>100</v>
      </c>
      <c r="E112" s="61" t="s">
        <v>305</v>
      </c>
      <c r="F112" s="10">
        <v>100116</v>
      </c>
      <c r="G112" s="10" t="s">
        <v>356</v>
      </c>
      <c r="H112" s="67">
        <v>186000</v>
      </c>
      <c r="I112" s="63">
        <v>89000</v>
      </c>
      <c r="J112" s="39">
        <v>81603</v>
      </c>
    </row>
    <row r="113" spans="1:10" s="2" customFormat="1" ht="27.6" customHeight="1">
      <c r="A113" s="57" t="s">
        <v>244</v>
      </c>
      <c r="B113" s="173" t="s">
        <v>243</v>
      </c>
      <c r="C113" s="173"/>
      <c r="D113" s="10" t="s">
        <v>100</v>
      </c>
      <c r="E113" s="61" t="s">
        <v>305</v>
      </c>
      <c r="F113" s="10" t="s">
        <v>158</v>
      </c>
      <c r="G113" s="10" t="s">
        <v>317</v>
      </c>
      <c r="H113" s="67">
        <v>412000</v>
      </c>
      <c r="I113" s="63">
        <v>207000</v>
      </c>
      <c r="J113" s="39">
        <v>196379</v>
      </c>
    </row>
    <row r="114" spans="1:10" s="2" customFormat="1" ht="27.6" customHeight="1">
      <c r="A114" s="57" t="s">
        <v>244</v>
      </c>
      <c r="B114" s="173" t="s">
        <v>243</v>
      </c>
      <c r="C114" s="173"/>
      <c r="D114" s="10" t="s">
        <v>100</v>
      </c>
      <c r="E114" s="61" t="s">
        <v>305</v>
      </c>
      <c r="F114" s="10">
        <v>100130</v>
      </c>
      <c r="G114" s="10" t="s">
        <v>254</v>
      </c>
      <c r="H114" s="67">
        <v>7900000</v>
      </c>
      <c r="I114" s="63">
        <v>3950000</v>
      </c>
      <c r="J114" s="39">
        <v>2960545</v>
      </c>
    </row>
    <row r="115" spans="1:10" s="2" customFormat="1" ht="27.6" customHeight="1">
      <c r="A115" s="57" t="s">
        <v>244</v>
      </c>
      <c r="B115" s="173" t="s">
        <v>243</v>
      </c>
      <c r="C115" s="173"/>
      <c r="D115" s="10" t="s">
        <v>100</v>
      </c>
      <c r="E115" s="61" t="s">
        <v>305</v>
      </c>
      <c r="F115" s="10">
        <v>100206</v>
      </c>
      <c r="G115" s="10" t="s">
        <v>311</v>
      </c>
      <c r="H115" s="67">
        <v>84000</v>
      </c>
      <c r="I115" s="63">
        <v>84000</v>
      </c>
      <c r="J115" s="39">
        <v>68800</v>
      </c>
    </row>
    <row r="116" spans="1:10" s="2" customFormat="1" ht="27.6" customHeight="1">
      <c r="A116" s="57" t="s">
        <v>244</v>
      </c>
      <c r="B116" s="173" t="s">
        <v>243</v>
      </c>
      <c r="C116" s="173"/>
      <c r="D116" s="10" t="s">
        <v>100</v>
      </c>
      <c r="E116" s="61" t="s">
        <v>305</v>
      </c>
      <c r="F116" s="10" t="s">
        <v>41</v>
      </c>
      <c r="G116" s="10" t="s">
        <v>257</v>
      </c>
      <c r="H116" s="67">
        <v>723000</v>
      </c>
      <c r="I116" s="63">
        <v>352500</v>
      </c>
      <c r="J116" s="39">
        <v>157820</v>
      </c>
    </row>
    <row r="117" spans="1:10" s="2" customFormat="1" ht="27.6" customHeight="1">
      <c r="A117" s="57" t="s">
        <v>244</v>
      </c>
      <c r="B117" s="173" t="s">
        <v>243</v>
      </c>
      <c r="C117" s="173"/>
      <c r="D117" s="10" t="s">
        <v>100</v>
      </c>
      <c r="E117" s="61" t="s">
        <v>305</v>
      </c>
      <c r="F117" s="10">
        <v>100308</v>
      </c>
      <c r="G117" s="10" t="s">
        <v>324</v>
      </c>
      <c r="H117" s="67">
        <v>1641000</v>
      </c>
      <c r="I117" s="63">
        <v>807000</v>
      </c>
      <c r="J117" s="39">
        <v>133482</v>
      </c>
    </row>
    <row r="118" spans="1:10" s="2" customFormat="1" ht="27.6" customHeight="1">
      <c r="A118" s="57" t="s">
        <v>244</v>
      </c>
      <c r="B118" s="173" t="s">
        <v>243</v>
      </c>
      <c r="C118" s="173"/>
      <c r="D118" s="10" t="s">
        <v>100</v>
      </c>
      <c r="E118" s="61" t="s">
        <v>305</v>
      </c>
      <c r="F118" s="10">
        <v>200101</v>
      </c>
      <c r="G118" s="10" t="s">
        <v>43</v>
      </c>
      <c r="H118" s="67">
        <v>13000</v>
      </c>
      <c r="I118" s="63">
        <v>6800</v>
      </c>
      <c r="J118" s="39">
        <v>1333.48</v>
      </c>
    </row>
    <row r="119" spans="1:10" s="2" customFormat="1" ht="27.6" customHeight="1">
      <c r="A119" s="57" t="s">
        <v>244</v>
      </c>
      <c r="B119" s="173" t="s">
        <v>243</v>
      </c>
      <c r="C119" s="173"/>
      <c r="D119" s="10" t="s">
        <v>100</v>
      </c>
      <c r="E119" s="61" t="s">
        <v>305</v>
      </c>
      <c r="F119" s="10">
        <v>200102</v>
      </c>
      <c r="G119" s="10" t="s">
        <v>258</v>
      </c>
      <c r="H119" s="67">
        <v>9000</v>
      </c>
      <c r="I119" s="63">
        <v>6000</v>
      </c>
      <c r="J119" s="39">
        <v>3105.07</v>
      </c>
    </row>
    <row r="120" spans="1:10" s="2" customFormat="1" ht="26.25" customHeight="1">
      <c r="A120" s="57" t="s">
        <v>244</v>
      </c>
      <c r="B120" s="173" t="s">
        <v>243</v>
      </c>
      <c r="C120" s="173"/>
      <c r="D120" s="10" t="s">
        <v>100</v>
      </c>
      <c r="E120" s="61" t="s">
        <v>305</v>
      </c>
      <c r="F120" s="10" t="s">
        <v>44</v>
      </c>
      <c r="G120" s="10" t="s">
        <v>348</v>
      </c>
      <c r="H120" s="67">
        <v>190000</v>
      </c>
      <c r="I120" s="63">
        <v>115500</v>
      </c>
      <c r="J120" s="39">
        <v>49982.07</v>
      </c>
    </row>
    <row r="121" spans="1:10" s="2" customFormat="1" ht="27.6" customHeight="1">
      <c r="A121" s="57" t="s">
        <v>244</v>
      </c>
      <c r="B121" s="173" t="s">
        <v>243</v>
      </c>
      <c r="C121" s="173"/>
      <c r="D121" s="10" t="s">
        <v>100</v>
      </c>
      <c r="E121" s="61" t="s">
        <v>305</v>
      </c>
      <c r="F121" s="10" t="s">
        <v>45</v>
      </c>
      <c r="G121" s="10" t="s">
        <v>260</v>
      </c>
      <c r="H121" s="67">
        <v>44000</v>
      </c>
      <c r="I121" s="63">
        <v>29400</v>
      </c>
      <c r="J121" s="39">
        <v>18319.23</v>
      </c>
    </row>
    <row r="122" spans="1:10" s="2" customFormat="1" ht="27.6" customHeight="1">
      <c r="A122" s="57" t="s">
        <v>244</v>
      </c>
      <c r="B122" s="173" t="s">
        <v>243</v>
      </c>
      <c r="C122" s="173"/>
      <c r="D122" s="10" t="s">
        <v>100</v>
      </c>
      <c r="E122" s="61" t="s">
        <v>305</v>
      </c>
      <c r="F122" s="10">
        <v>200105</v>
      </c>
      <c r="G122" s="10" t="s">
        <v>261</v>
      </c>
      <c r="H122" s="67">
        <v>16200</v>
      </c>
      <c r="I122" s="63">
        <v>16200</v>
      </c>
      <c r="J122" s="39">
        <v>15000</v>
      </c>
    </row>
    <row r="123" spans="1:10" s="2" customFormat="1" ht="27.6" customHeight="1">
      <c r="A123" s="57" t="s">
        <v>244</v>
      </c>
      <c r="B123" s="173" t="s">
        <v>243</v>
      </c>
      <c r="C123" s="173"/>
      <c r="D123" s="10" t="s">
        <v>100</v>
      </c>
      <c r="E123" s="61" t="s">
        <v>305</v>
      </c>
      <c r="F123" s="10">
        <v>200106</v>
      </c>
      <c r="G123" s="10" t="s">
        <v>47</v>
      </c>
      <c r="H123" s="67">
        <v>5000</v>
      </c>
      <c r="I123" s="63">
        <v>2400</v>
      </c>
      <c r="J123" s="39">
        <v>318.68</v>
      </c>
    </row>
    <row r="124" spans="1:10" s="2" customFormat="1" ht="27.6" customHeight="1">
      <c r="A124" s="57" t="s">
        <v>244</v>
      </c>
      <c r="B124" s="173" t="s">
        <v>243</v>
      </c>
      <c r="C124" s="173"/>
      <c r="D124" s="10" t="s">
        <v>100</v>
      </c>
      <c r="E124" s="61" t="s">
        <v>305</v>
      </c>
      <c r="F124" s="10">
        <v>200107</v>
      </c>
      <c r="G124" s="10" t="s">
        <v>49</v>
      </c>
      <c r="H124" s="67">
        <v>50000</v>
      </c>
      <c r="I124" s="63">
        <v>20000</v>
      </c>
      <c r="J124" s="39">
        <v>3800</v>
      </c>
    </row>
    <row r="125" spans="1:10" s="2" customFormat="1" ht="27.6" customHeight="1">
      <c r="A125" s="57" t="s">
        <v>244</v>
      </c>
      <c r="B125" s="173" t="s">
        <v>243</v>
      </c>
      <c r="C125" s="173"/>
      <c r="D125" s="10" t="s">
        <v>100</v>
      </c>
      <c r="E125" s="61" t="s">
        <v>305</v>
      </c>
      <c r="F125" s="10" t="s">
        <v>50</v>
      </c>
      <c r="G125" s="10" t="s">
        <v>262</v>
      </c>
      <c r="H125" s="67">
        <v>15000</v>
      </c>
      <c r="I125" s="63">
        <v>9000</v>
      </c>
      <c r="J125" s="39">
        <v>5215.5200000000004</v>
      </c>
    </row>
    <row r="126" spans="1:10" s="2" customFormat="1" ht="27.6" customHeight="1">
      <c r="A126" s="57" t="s">
        <v>244</v>
      </c>
      <c r="B126" s="173" t="s">
        <v>243</v>
      </c>
      <c r="C126" s="173"/>
      <c r="D126" s="10" t="s">
        <v>100</v>
      </c>
      <c r="E126" s="61" t="s">
        <v>305</v>
      </c>
      <c r="F126" s="10" t="s">
        <v>52</v>
      </c>
      <c r="G126" s="10" t="s">
        <v>264</v>
      </c>
      <c r="H126" s="67">
        <v>876000</v>
      </c>
      <c r="I126" s="63">
        <v>521900</v>
      </c>
      <c r="J126" s="39">
        <v>370491.99</v>
      </c>
    </row>
    <row r="127" spans="1:10" s="2" customFormat="1" ht="27.6" customHeight="1">
      <c r="A127" s="57" t="s">
        <v>244</v>
      </c>
      <c r="B127" s="173" t="s">
        <v>243</v>
      </c>
      <c r="C127" s="173"/>
      <c r="D127" s="10" t="s">
        <v>100</v>
      </c>
      <c r="E127" s="61" t="s">
        <v>305</v>
      </c>
      <c r="F127" s="10" t="s">
        <v>83</v>
      </c>
      <c r="G127" s="10" t="s">
        <v>265</v>
      </c>
      <c r="H127" s="67">
        <v>37000</v>
      </c>
      <c r="I127" s="63">
        <v>12000</v>
      </c>
      <c r="J127" s="39">
        <v>7720.22</v>
      </c>
    </row>
    <row r="128" spans="1:10" s="2" customFormat="1" ht="27.6" customHeight="1">
      <c r="A128" s="57" t="s">
        <v>244</v>
      </c>
      <c r="B128" s="173" t="s">
        <v>243</v>
      </c>
      <c r="C128" s="173"/>
      <c r="D128" s="10" t="s">
        <v>100</v>
      </c>
      <c r="E128" s="61" t="s">
        <v>305</v>
      </c>
      <c r="F128" s="10" t="s">
        <v>53</v>
      </c>
      <c r="G128" s="10" t="s">
        <v>54</v>
      </c>
      <c r="H128" s="67">
        <v>127000</v>
      </c>
      <c r="I128" s="63">
        <v>108000</v>
      </c>
      <c r="J128" s="39">
        <v>2789.27</v>
      </c>
    </row>
    <row r="129" spans="1:10" s="2" customFormat="1" ht="27.6" customHeight="1">
      <c r="A129" s="57" t="s">
        <v>244</v>
      </c>
      <c r="B129" s="173" t="s">
        <v>243</v>
      </c>
      <c r="C129" s="173"/>
      <c r="D129" s="10" t="s">
        <v>100</v>
      </c>
      <c r="E129" s="61" t="s">
        <v>305</v>
      </c>
      <c r="F129" s="10" t="s">
        <v>55</v>
      </c>
      <c r="G129" s="10" t="s">
        <v>266</v>
      </c>
      <c r="H129" s="67">
        <v>134000</v>
      </c>
      <c r="I129" s="63">
        <v>77000</v>
      </c>
      <c r="J129" s="39">
        <v>72933.850000000006</v>
      </c>
    </row>
    <row r="130" spans="1:10" s="2" customFormat="1" ht="27.6" customHeight="1">
      <c r="A130" s="57" t="s">
        <v>244</v>
      </c>
      <c r="B130" s="173" t="s">
        <v>243</v>
      </c>
      <c r="C130" s="173"/>
      <c r="D130" s="10" t="s">
        <v>100</v>
      </c>
      <c r="E130" s="61" t="s">
        <v>305</v>
      </c>
      <c r="F130" s="10" t="s">
        <v>178</v>
      </c>
      <c r="G130" s="10" t="s">
        <v>357</v>
      </c>
      <c r="H130" s="67">
        <v>94000</v>
      </c>
      <c r="I130" s="63">
        <v>0</v>
      </c>
      <c r="J130" s="39">
        <v>0</v>
      </c>
    </row>
    <row r="131" spans="1:10" s="2" customFormat="1" ht="27.6" customHeight="1">
      <c r="A131" s="57" t="s">
        <v>244</v>
      </c>
      <c r="B131" s="173" t="s">
        <v>243</v>
      </c>
      <c r="C131" s="173"/>
      <c r="D131" s="10" t="s">
        <v>100</v>
      </c>
      <c r="E131" s="61" t="s">
        <v>305</v>
      </c>
      <c r="F131" s="10">
        <v>201300</v>
      </c>
      <c r="G131" s="10" t="s">
        <v>269</v>
      </c>
      <c r="H131" s="67">
        <v>42000</v>
      </c>
      <c r="I131" s="63">
        <v>25000</v>
      </c>
      <c r="J131" s="39">
        <v>8000</v>
      </c>
    </row>
    <row r="132" spans="1:10" s="2" customFormat="1" ht="27.6" customHeight="1">
      <c r="A132" s="57" t="s">
        <v>244</v>
      </c>
      <c r="B132" s="173" t="s">
        <v>243</v>
      </c>
      <c r="C132" s="173"/>
      <c r="D132" s="10" t="s">
        <v>100</v>
      </c>
      <c r="E132" s="61" t="s">
        <v>305</v>
      </c>
      <c r="F132" s="10">
        <v>201400</v>
      </c>
      <c r="G132" s="10" t="s">
        <v>270</v>
      </c>
      <c r="H132" s="67">
        <v>37000</v>
      </c>
      <c r="I132" s="63">
        <v>21000</v>
      </c>
      <c r="J132" s="39">
        <v>10224.5</v>
      </c>
    </row>
    <row r="133" spans="1:10" s="2" customFormat="1" ht="27" customHeight="1">
      <c r="A133" s="57" t="s">
        <v>244</v>
      </c>
      <c r="B133" s="173" t="s">
        <v>243</v>
      </c>
      <c r="C133" s="173"/>
      <c r="D133" s="10" t="s">
        <v>100</v>
      </c>
      <c r="E133" s="61" t="s">
        <v>305</v>
      </c>
      <c r="F133" s="10">
        <v>203001</v>
      </c>
      <c r="G133" s="10" t="s">
        <v>347</v>
      </c>
      <c r="H133" s="67">
        <v>36000</v>
      </c>
      <c r="I133" s="63">
        <v>15000</v>
      </c>
      <c r="J133" s="39">
        <v>14375</v>
      </c>
    </row>
    <row r="134" spans="1:10" s="2" customFormat="1" ht="27" customHeight="1">
      <c r="A134" s="57" t="s">
        <v>244</v>
      </c>
      <c r="B134" s="173" t="s">
        <v>243</v>
      </c>
      <c r="C134" s="173"/>
      <c r="D134" s="10" t="s">
        <v>100</v>
      </c>
      <c r="E134" s="61" t="s">
        <v>305</v>
      </c>
      <c r="F134" s="10">
        <v>203004</v>
      </c>
      <c r="G134" s="10" t="s">
        <v>59</v>
      </c>
      <c r="H134" s="67">
        <v>97000</v>
      </c>
      <c r="I134" s="63">
        <v>46000</v>
      </c>
      <c r="J134" s="39">
        <v>43183.11</v>
      </c>
    </row>
    <row r="135" spans="1:10" s="2" customFormat="1" ht="27.6" customHeight="1">
      <c r="A135" s="57" t="s">
        <v>244</v>
      </c>
      <c r="B135" s="173" t="s">
        <v>243</v>
      </c>
      <c r="C135" s="173"/>
      <c r="D135" s="10" t="s">
        <v>100</v>
      </c>
      <c r="E135" s="61" t="s">
        <v>305</v>
      </c>
      <c r="F135" s="10" t="s">
        <v>61</v>
      </c>
      <c r="G135" s="10" t="s">
        <v>274</v>
      </c>
      <c r="H135" s="67">
        <v>1870000</v>
      </c>
      <c r="I135" s="63">
        <v>999000</v>
      </c>
      <c r="J135" s="39">
        <v>373224.5</v>
      </c>
    </row>
    <row r="136" spans="1:10" s="2" customFormat="1" ht="27.6" customHeight="1">
      <c r="A136" s="57" t="s">
        <v>244</v>
      </c>
      <c r="B136" s="173" t="s">
        <v>243</v>
      </c>
      <c r="C136" s="173"/>
      <c r="D136" s="10" t="s">
        <v>100</v>
      </c>
      <c r="E136" s="61" t="s">
        <v>305</v>
      </c>
      <c r="F136" s="10" t="s">
        <v>63</v>
      </c>
      <c r="G136" s="10" t="s">
        <v>275</v>
      </c>
      <c r="H136" s="67">
        <v>231000</v>
      </c>
      <c r="I136" s="63">
        <v>113000</v>
      </c>
      <c r="J136" s="39">
        <v>73144</v>
      </c>
    </row>
    <row r="137" spans="1:10" s="2" customFormat="1" ht="27.6" customHeight="1">
      <c r="A137" s="118" t="s">
        <v>244</v>
      </c>
      <c r="B137" s="173" t="s">
        <v>243</v>
      </c>
      <c r="C137" s="173"/>
      <c r="D137" s="118" t="s">
        <v>100</v>
      </c>
      <c r="E137" s="118" t="s">
        <v>305</v>
      </c>
      <c r="F137" s="118">
        <v>850101</v>
      </c>
      <c r="G137" s="118" t="s">
        <v>276</v>
      </c>
      <c r="H137" s="67">
        <v>0</v>
      </c>
      <c r="I137" s="63">
        <v>0</v>
      </c>
      <c r="J137" s="39">
        <v>-44419</v>
      </c>
    </row>
    <row r="138" spans="1:10" s="2" customFormat="1" ht="27.6" customHeight="1">
      <c r="A138" s="57" t="s">
        <v>244</v>
      </c>
      <c r="B138" s="173" t="s">
        <v>243</v>
      </c>
      <c r="C138" s="173"/>
      <c r="D138" s="10" t="s">
        <v>101</v>
      </c>
      <c r="E138" s="10" t="s">
        <v>306</v>
      </c>
      <c r="F138" s="10" t="s">
        <v>34</v>
      </c>
      <c r="G138" s="10" t="s">
        <v>250</v>
      </c>
      <c r="H138" s="67">
        <v>1334000</v>
      </c>
      <c r="I138" s="63">
        <v>469000</v>
      </c>
      <c r="J138" s="39">
        <v>456547</v>
      </c>
    </row>
    <row r="139" spans="1:10" s="2" customFormat="1" ht="27.6" customHeight="1">
      <c r="A139" s="61" t="s">
        <v>244</v>
      </c>
      <c r="B139" s="173" t="s">
        <v>243</v>
      </c>
      <c r="C139" s="173"/>
      <c r="D139" s="61" t="s">
        <v>101</v>
      </c>
      <c r="E139" s="61" t="s">
        <v>306</v>
      </c>
      <c r="F139" s="61">
        <v>100113</v>
      </c>
      <c r="G139" s="61" t="s">
        <v>37</v>
      </c>
      <c r="H139" s="67">
        <v>0</v>
      </c>
      <c r="I139" s="63">
        <v>0</v>
      </c>
      <c r="J139" s="39">
        <v>0</v>
      </c>
    </row>
    <row r="140" spans="1:10" s="2" customFormat="1" ht="27.6" customHeight="1">
      <c r="A140" s="57" t="s">
        <v>244</v>
      </c>
      <c r="B140" s="173" t="s">
        <v>243</v>
      </c>
      <c r="C140" s="173"/>
      <c r="D140" s="10" t="s">
        <v>101</v>
      </c>
      <c r="E140" s="61" t="s">
        <v>306</v>
      </c>
      <c r="F140" s="10">
        <v>100117</v>
      </c>
      <c r="G140" s="10" t="s">
        <v>253</v>
      </c>
      <c r="H140" s="67">
        <v>59500</v>
      </c>
      <c r="I140" s="63">
        <v>28000</v>
      </c>
      <c r="J140" s="39">
        <v>25765</v>
      </c>
    </row>
    <row r="141" spans="1:10" s="2" customFormat="1" ht="27.6" customHeight="1">
      <c r="A141" s="57" t="s">
        <v>244</v>
      </c>
      <c r="B141" s="173" t="s">
        <v>243</v>
      </c>
      <c r="C141" s="173"/>
      <c r="D141" s="10" t="s">
        <v>101</v>
      </c>
      <c r="E141" s="61" t="s">
        <v>306</v>
      </c>
      <c r="F141" s="10">
        <v>100206</v>
      </c>
      <c r="G141" s="10" t="s">
        <v>311</v>
      </c>
      <c r="H141" s="67">
        <v>20000</v>
      </c>
      <c r="I141" s="63">
        <v>20000</v>
      </c>
      <c r="J141" s="39">
        <v>9390</v>
      </c>
    </row>
    <row r="142" spans="1:10" s="2" customFormat="1" ht="27.6" customHeight="1">
      <c r="A142" s="57" t="s">
        <v>244</v>
      </c>
      <c r="B142" s="173" t="s">
        <v>243</v>
      </c>
      <c r="C142" s="173"/>
      <c r="D142" s="10" t="s">
        <v>101</v>
      </c>
      <c r="E142" s="61" t="s">
        <v>306</v>
      </c>
      <c r="F142" s="10" t="s">
        <v>41</v>
      </c>
      <c r="G142" s="10" t="s">
        <v>257</v>
      </c>
      <c r="H142" s="67">
        <v>35000</v>
      </c>
      <c r="I142" s="63">
        <v>11200</v>
      </c>
      <c r="J142" s="39">
        <v>10852</v>
      </c>
    </row>
    <row r="143" spans="1:10" s="2" customFormat="1" ht="27.6" customHeight="1">
      <c r="A143" s="61" t="s">
        <v>244</v>
      </c>
      <c r="B143" s="173" t="s">
        <v>243</v>
      </c>
      <c r="C143" s="173"/>
      <c r="D143" s="61" t="s">
        <v>101</v>
      </c>
      <c r="E143" s="61" t="s">
        <v>306</v>
      </c>
      <c r="F143" s="61">
        <v>100308</v>
      </c>
      <c r="G143" s="61" t="s">
        <v>358</v>
      </c>
      <c r="H143" s="67">
        <v>18000</v>
      </c>
      <c r="I143" s="63">
        <v>7100</v>
      </c>
      <c r="J143" s="39">
        <v>6758</v>
      </c>
    </row>
    <row r="144" spans="1:10" s="2" customFormat="1" ht="27.6" customHeight="1">
      <c r="A144" s="57" t="s">
        <v>244</v>
      </c>
      <c r="B144" s="173" t="s">
        <v>243</v>
      </c>
      <c r="C144" s="173"/>
      <c r="D144" s="10" t="s">
        <v>101</v>
      </c>
      <c r="E144" s="61" t="s">
        <v>306</v>
      </c>
      <c r="F144" s="10">
        <v>200101</v>
      </c>
      <c r="G144" s="10" t="s">
        <v>43</v>
      </c>
      <c r="H144" s="67">
        <v>6563</v>
      </c>
      <c r="I144" s="63">
        <v>4563</v>
      </c>
      <c r="J144" s="39">
        <v>0</v>
      </c>
    </row>
    <row r="145" spans="1:11" s="2" customFormat="1" ht="27.6" customHeight="1">
      <c r="A145" s="57" t="s">
        <v>244</v>
      </c>
      <c r="B145" s="173" t="s">
        <v>243</v>
      </c>
      <c r="C145" s="173"/>
      <c r="D145" s="10" t="s">
        <v>101</v>
      </c>
      <c r="E145" s="61" t="s">
        <v>306</v>
      </c>
      <c r="F145" s="10">
        <v>200102</v>
      </c>
      <c r="G145" s="10" t="s">
        <v>258</v>
      </c>
      <c r="H145" s="67">
        <v>2000</v>
      </c>
      <c r="I145" s="63">
        <v>0</v>
      </c>
      <c r="J145" s="39">
        <v>0</v>
      </c>
    </row>
    <row r="146" spans="1:11" s="2" customFormat="1" ht="27.6" customHeight="1">
      <c r="A146" s="57" t="s">
        <v>244</v>
      </c>
      <c r="B146" s="173" t="s">
        <v>243</v>
      </c>
      <c r="C146" s="173"/>
      <c r="D146" s="10" t="s">
        <v>101</v>
      </c>
      <c r="E146" s="61" t="s">
        <v>306</v>
      </c>
      <c r="F146" s="10" t="s">
        <v>44</v>
      </c>
      <c r="G146" s="10" t="s">
        <v>348</v>
      </c>
      <c r="H146" s="67">
        <v>24000</v>
      </c>
      <c r="I146" s="63">
        <v>16900</v>
      </c>
      <c r="J146" s="39">
        <v>12713.65</v>
      </c>
    </row>
    <row r="147" spans="1:11" s="2" customFormat="1" ht="27.6" customHeight="1">
      <c r="A147" s="57" t="s">
        <v>244</v>
      </c>
      <c r="B147" s="173" t="s">
        <v>243</v>
      </c>
      <c r="C147" s="173"/>
      <c r="D147" s="10" t="s">
        <v>101</v>
      </c>
      <c r="E147" s="61" t="s">
        <v>306</v>
      </c>
      <c r="F147" s="10">
        <v>200104</v>
      </c>
      <c r="G147" s="10" t="s">
        <v>260</v>
      </c>
      <c r="H147" s="67">
        <v>10800</v>
      </c>
      <c r="I147" s="63">
        <v>6000</v>
      </c>
      <c r="J147" s="39">
        <v>4454.88</v>
      </c>
    </row>
    <row r="148" spans="1:11" s="2" customFormat="1" ht="27.6" customHeight="1">
      <c r="A148" s="57" t="s">
        <v>244</v>
      </c>
      <c r="B148" s="173" t="s">
        <v>243</v>
      </c>
      <c r="C148" s="173"/>
      <c r="D148" s="10" t="s">
        <v>101</v>
      </c>
      <c r="E148" s="61" t="s">
        <v>306</v>
      </c>
      <c r="F148" s="10" t="s">
        <v>50</v>
      </c>
      <c r="G148" s="10" t="s">
        <v>262</v>
      </c>
      <c r="H148" s="67">
        <v>18000</v>
      </c>
      <c r="I148" s="63">
        <v>8100</v>
      </c>
      <c r="J148" s="39">
        <v>7771.63</v>
      </c>
    </row>
    <row r="149" spans="1:11" s="2" customFormat="1" ht="27.6" customHeight="1">
      <c r="A149" s="91" t="s">
        <v>244</v>
      </c>
      <c r="B149" s="173" t="s">
        <v>243</v>
      </c>
      <c r="C149" s="173"/>
      <c r="D149" s="91" t="s">
        <v>101</v>
      </c>
      <c r="E149" s="91" t="s">
        <v>306</v>
      </c>
      <c r="F149" s="91">
        <v>200109</v>
      </c>
      <c r="G149" s="91" t="s">
        <v>263</v>
      </c>
      <c r="H149" s="67">
        <v>5000</v>
      </c>
      <c r="I149" s="63">
        <v>1000</v>
      </c>
      <c r="J149" s="39">
        <v>0</v>
      </c>
    </row>
    <row r="150" spans="1:11" s="2" customFormat="1" ht="27.6" customHeight="1">
      <c r="A150" s="57" t="s">
        <v>244</v>
      </c>
      <c r="B150" s="173" t="s">
        <v>243</v>
      </c>
      <c r="C150" s="173"/>
      <c r="D150" s="10" t="s">
        <v>101</v>
      </c>
      <c r="E150" s="61" t="s">
        <v>306</v>
      </c>
      <c r="F150" s="10" t="s">
        <v>52</v>
      </c>
      <c r="G150" s="10" t="s">
        <v>264</v>
      </c>
      <c r="H150" s="67">
        <v>24000</v>
      </c>
      <c r="I150" s="63">
        <v>14800</v>
      </c>
      <c r="J150" s="39">
        <v>10479.219999999999</v>
      </c>
    </row>
    <row r="151" spans="1:11" s="2" customFormat="1" ht="27.6" customHeight="1">
      <c r="A151" s="61" t="s">
        <v>244</v>
      </c>
      <c r="B151" s="173" t="s">
        <v>243</v>
      </c>
      <c r="C151" s="173"/>
      <c r="D151" s="61" t="s">
        <v>101</v>
      </c>
      <c r="E151" s="61" t="s">
        <v>306</v>
      </c>
      <c r="F151" s="61">
        <v>200530</v>
      </c>
      <c r="G151" s="61" t="s">
        <v>54</v>
      </c>
      <c r="H151" s="67">
        <v>20100</v>
      </c>
      <c r="I151" s="63">
        <v>0</v>
      </c>
      <c r="J151" s="39">
        <v>0</v>
      </c>
    </row>
    <row r="152" spans="1:11" s="2" customFormat="1" ht="27.6" customHeight="1">
      <c r="A152" s="57" t="s">
        <v>244</v>
      </c>
      <c r="B152" s="173" t="s">
        <v>243</v>
      </c>
      <c r="C152" s="173"/>
      <c r="D152" s="10" t="s">
        <v>101</v>
      </c>
      <c r="E152" s="61" t="s">
        <v>306</v>
      </c>
      <c r="F152" s="10">
        <v>200601</v>
      </c>
      <c r="G152" s="10" t="s">
        <v>266</v>
      </c>
      <c r="H152" s="67">
        <v>1000</v>
      </c>
      <c r="I152" s="63">
        <v>300</v>
      </c>
      <c r="J152" s="39">
        <v>124.68</v>
      </c>
    </row>
    <row r="153" spans="1:11" s="2" customFormat="1" ht="27.6" customHeight="1">
      <c r="A153" s="61" t="s">
        <v>244</v>
      </c>
      <c r="B153" s="173" t="s">
        <v>243</v>
      </c>
      <c r="C153" s="173"/>
      <c r="D153" s="61" t="s">
        <v>101</v>
      </c>
      <c r="E153" s="61" t="s">
        <v>306</v>
      </c>
      <c r="F153" s="61">
        <v>201300</v>
      </c>
      <c r="G153" s="61" t="s">
        <v>269</v>
      </c>
      <c r="H153" s="67">
        <v>3700</v>
      </c>
      <c r="I153" s="63">
        <v>0</v>
      </c>
      <c r="J153" s="39">
        <v>0</v>
      </c>
    </row>
    <row r="154" spans="1:11" s="2" customFormat="1" ht="27.6" customHeight="1">
      <c r="A154" s="57" t="s">
        <v>244</v>
      </c>
      <c r="B154" s="173" t="s">
        <v>243</v>
      </c>
      <c r="C154" s="173"/>
      <c r="D154" s="10" t="s">
        <v>101</v>
      </c>
      <c r="E154" s="61" t="s">
        <v>306</v>
      </c>
      <c r="F154" s="10">
        <v>203030</v>
      </c>
      <c r="G154" s="10" t="s">
        <v>274</v>
      </c>
      <c r="H154" s="67">
        <v>10900</v>
      </c>
      <c r="I154" s="63">
        <v>800</v>
      </c>
      <c r="J154" s="39">
        <v>0</v>
      </c>
      <c r="K154" s="16"/>
    </row>
    <row r="155" spans="1:11" s="2" customFormat="1" ht="27.6" customHeight="1">
      <c r="A155" s="91" t="s">
        <v>244</v>
      </c>
      <c r="B155" s="173" t="s">
        <v>243</v>
      </c>
      <c r="C155" s="173"/>
      <c r="D155" s="91" t="s">
        <v>101</v>
      </c>
      <c r="E155" s="91" t="s">
        <v>306</v>
      </c>
      <c r="F155" s="91">
        <v>850101</v>
      </c>
      <c r="G155" s="91" t="s">
        <v>276</v>
      </c>
      <c r="H155" s="67">
        <v>-8563</v>
      </c>
      <c r="I155" s="63">
        <v>-8563</v>
      </c>
      <c r="J155" s="39">
        <v>-8563</v>
      </c>
      <c r="K155" s="16"/>
    </row>
    <row r="156" spans="1:11" s="2" customFormat="1" ht="41.4">
      <c r="A156" s="61" t="s">
        <v>244</v>
      </c>
      <c r="B156" s="173" t="s">
        <v>243</v>
      </c>
      <c r="C156" s="173"/>
      <c r="D156" s="61">
        <v>670308</v>
      </c>
      <c r="E156" s="61" t="s">
        <v>359</v>
      </c>
      <c r="F156" s="61" t="s">
        <v>34</v>
      </c>
      <c r="G156" s="61" t="s">
        <v>250</v>
      </c>
      <c r="H156" s="67">
        <v>800000</v>
      </c>
      <c r="I156" s="63">
        <v>413000</v>
      </c>
      <c r="J156" s="39">
        <v>349900</v>
      </c>
    </row>
    <row r="157" spans="1:11" s="2" customFormat="1" ht="41.4">
      <c r="A157" s="61" t="s">
        <v>244</v>
      </c>
      <c r="B157" s="173" t="s">
        <v>243</v>
      </c>
      <c r="C157" s="173"/>
      <c r="D157" s="61">
        <v>670308</v>
      </c>
      <c r="E157" s="61" t="s">
        <v>359</v>
      </c>
      <c r="F157" s="61">
        <v>100112</v>
      </c>
      <c r="G157" s="61" t="s">
        <v>251</v>
      </c>
      <c r="H157" s="67">
        <v>3000</v>
      </c>
      <c r="I157" s="63">
        <v>3000</v>
      </c>
      <c r="J157" s="39">
        <v>1500</v>
      </c>
    </row>
    <row r="158" spans="1:11" s="2" customFormat="1" ht="41.4">
      <c r="A158" s="61" t="s">
        <v>244</v>
      </c>
      <c r="B158" s="173" t="s">
        <v>243</v>
      </c>
      <c r="C158" s="173"/>
      <c r="D158" s="61">
        <v>670308</v>
      </c>
      <c r="E158" s="61" t="s">
        <v>359</v>
      </c>
      <c r="F158" s="61">
        <v>100117</v>
      </c>
      <c r="G158" s="61" t="s">
        <v>253</v>
      </c>
      <c r="H158" s="67">
        <v>58000</v>
      </c>
      <c r="I158" s="63">
        <v>31000</v>
      </c>
      <c r="J158" s="39">
        <v>21410</v>
      </c>
    </row>
    <row r="159" spans="1:11" s="2" customFormat="1" ht="41.4">
      <c r="A159" s="108" t="s">
        <v>244</v>
      </c>
      <c r="B159" s="173" t="s">
        <v>243</v>
      </c>
      <c r="C159" s="173"/>
      <c r="D159" s="108">
        <v>670308</v>
      </c>
      <c r="E159" s="108" t="s">
        <v>359</v>
      </c>
      <c r="F159" s="108">
        <v>100206</v>
      </c>
      <c r="G159" s="108" t="s">
        <v>311</v>
      </c>
      <c r="H159" s="67">
        <v>11000</v>
      </c>
      <c r="I159" s="63">
        <v>11000</v>
      </c>
      <c r="J159" s="39">
        <v>8000</v>
      </c>
    </row>
    <row r="160" spans="1:11" s="2" customFormat="1" ht="41.4">
      <c r="A160" s="61" t="s">
        <v>244</v>
      </c>
      <c r="B160" s="173" t="s">
        <v>243</v>
      </c>
      <c r="C160" s="173"/>
      <c r="D160" s="61">
        <v>670308</v>
      </c>
      <c r="E160" s="61" t="s">
        <v>359</v>
      </c>
      <c r="F160" s="61" t="s">
        <v>41</v>
      </c>
      <c r="G160" s="61" t="s">
        <v>257</v>
      </c>
      <c r="H160" s="67">
        <v>23000</v>
      </c>
      <c r="I160" s="63">
        <v>13000</v>
      </c>
      <c r="J160" s="39">
        <v>8356</v>
      </c>
    </row>
    <row r="161" spans="1:11" s="2" customFormat="1" ht="41.4">
      <c r="A161" s="61" t="s">
        <v>244</v>
      </c>
      <c r="B161" s="173" t="s">
        <v>243</v>
      </c>
      <c r="C161" s="173"/>
      <c r="D161" s="61">
        <v>670308</v>
      </c>
      <c r="E161" s="61" t="s">
        <v>359</v>
      </c>
      <c r="F161" s="61">
        <v>200101</v>
      </c>
      <c r="G161" s="61" t="s">
        <v>43</v>
      </c>
      <c r="H161" s="67">
        <v>2000</v>
      </c>
      <c r="I161" s="63">
        <v>2000</v>
      </c>
      <c r="J161" s="39">
        <v>0</v>
      </c>
    </row>
    <row r="162" spans="1:11" s="2" customFormat="1" ht="41.4">
      <c r="A162" s="61" t="s">
        <v>244</v>
      </c>
      <c r="B162" s="173" t="s">
        <v>243</v>
      </c>
      <c r="C162" s="173"/>
      <c r="D162" s="61">
        <v>670308</v>
      </c>
      <c r="E162" s="61" t="s">
        <v>359</v>
      </c>
      <c r="F162" s="61">
        <v>200102</v>
      </c>
      <c r="G162" s="61" t="s">
        <v>258</v>
      </c>
      <c r="H162" s="67">
        <v>1000</v>
      </c>
      <c r="I162" s="63">
        <v>1000</v>
      </c>
      <c r="J162" s="39">
        <v>0</v>
      </c>
    </row>
    <row r="163" spans="1:11" s="2" customFormat="1" ht="41.4">
      <c r="A163" s="61" t="s">
        <v>244</v>
      </c>
      <c r="B163" s="173" t="s">
        <v>243</v>
      </c>
      <c r="C163" s="173"/>
      <c r="D163" s="61">
        <v>670308</v>
      </c>
      <c r="E163" s="61" t="s">
        <v>359</v>
      </c>
      <c r="F163" s="61">
        <v>200103</v>
      </c>
      <c r="G163" s="61" t="s">
        <v>348</v>
      </c>
      <c r="H163" s="67">
        <v>10000</v>
      </c>
      <c r="I163" s="63">
        <v>8000</v>
      </c>
      <c r="J163" s="39">
        <v>4675.01</v>
      </c>
    </row>
    <row r="164" spans="1:11" s="2" customFormat="1" ht="41.4">
      <c r="A164" s="61" t="s">
        <v>244</v>
      </c>
      <c r="B164" s="173" t="s">
        <v>243</v>
      </c>
      <c r="C164" s="173"/>
      <c r="D164" s="61">
        <v>670308</v>
      </c>
      <c r="E164" s="61" t="s">
        <v>359</v>
      </c>
      <c r="F164" s="61">
        <v>200104</v>
      </c>
      <c r="G164" s="61" t="s">
        <v>260</v>
      </c>
      <c r="H164" s="67">
        <v>1200</v>
      </c>
      <c r="I164" s="63">
        <v>1200</v>
      </c>
      <c r="J164" s="39">
        <v>382.44</v>
      </c>
    </row>
    <row r="165" spans="1:11" s="2" customFormat="1" ht="41.4">
      <c r="A165" s="61" t="s">
        <v>244</v>
      </c>
      <c r="B165" s="173" t="s">
        <v>243</v>
      </c>
      <c r="C165" s="173"/>
      <c r="D165" s="61">
        <v>670308</v>
      </c>
      <c r="E165" s="61" t="s">
        <v>359</v>
      </c>
      <c r="F165" s="61">
        <v>200106</v>
      </c>
      <c r="G165" s="61" t="s">
        <v>47</v>
      </c>
      <c r="H165" s="67">
        <v>3000</v>
      </c>
      <c r="I165" s="63">
        <v>3000</v>
      </c>
      <c r="J165" s="39">
        <v>0</v>
      </c>
    </row>
    <row r="166" spans="1:11" s="2" customFormat="1" ht="41.4">
      <c r="A166" s="61" t="s">
        <v>244</v>
      </c>
      <c r="B166" s="173" t="s">
        <v>243</v>
      </c>
      <c r="C166" s="173"/>
      <c r="D166" s="61">
        <v>670308</v>
      </c>
      <c r="E166" s="61" t="s">
        <v>359</v>
      </c>
      <c r="F166" s="61" t="s">
        <v>50</v>
      </c>
      <c r="G166" s="61" t="s">
        <v>262</v>
      </c>
      <c r="H166" s="67">
        <v>4600</v>
      </c>
      <c r="I166" s="63">
        <v>3200</v>
      </c>
      <c r="J166" s="39">
        <v>1957.74</v>
      </c>
    </row>
    <row r="167" spans="1:11" s="2" customFormat="1" ht="41.4">
      <c r="A167" s="61" t="s">
        <v>244</v>
      </c>
      <c r="B167" s="173" t="s">
        <v>243</v>
      </c>
      <c r="C167" s="173"/>
      <c r="D167" s="61">
        <v>670308</v>
      </c>
      <c r="E167" s="61" t="s">
        <v>359</v>
      </c>
      <c r="F167" s="61" t="s">
        <v>51</v>
      </c>
      <c r="G167" s="61" t="s">
        <v>263</v>
      </c>
      <c r="H167" s="67">
        <v>35000</v>
      </c>
      <c r="I167" s="63">
        <v>5000</v>
      </c>
      <c r="J167" s="39">
        <v>5000</v>
      </c>
    </row>
    <row r="168" spans="1:11" s="2" customFormat="1" ht="41.4">
      <c r="A168" s="61" t="s">
        <v>244</v>
      </c>
      <c r="B168" s="173" t="s">
        <v>243</v>
      </c>
      <c r="C168" s="173"/>
      <c r="D168" s="61">
        <v>670308</v>
      </c>
      <c r="E168" s="61" t="s">
        <v>359</v>
      </c>
      <c r="F168" s="61" t="s">
        <v>52</v>
      </c>
      <c r="G168" s="61" t="s">
        <v>264</v>
      </c>
      <c r="H168" s="67">
        <v>22600</v>
      </c>
      <c r="I168" s="63">
        <v>17800</v>
      </c>
      <c r="J168" s="39">
        <v>5808</v>
      </c>
    </row>
    <row r="169" spans="1:11" s="2" customFormat="1" ht="41.4">
      <c r="A169" s="61" t="s">
        <v>244</v>
      </c>
      <c r="B169" s="173" t="s">
        <v>243</v>
      </c>
      <c r="C169" s="173"/>
      <c r="D169" s="61">
        <v>670308</v>
      </c>
      <c r="E169" s="61" t="s">
        <v>359</v>
      </c>
      <c r="F169" s="61">
        <v>200530</v>
      </c>
      <c r="G169" s="61" t="s">
        <v>54</v>
      </c>
      <c r="H169" s="67">
        <v>3600</v>
      </c>
      <c r="I169" s="63">
        <v>3600</v>
      </c>
      <c r="J169" s="39">
        <v>0</v>
      </c>
    </row>
    <row r="170" spans="1:11" s="2" customFormat="1" ht="41.4">
      <c r="A170" s="61" t="s">
        <v>244</v>
      </c>
      <c r="B170" s="173" t="s">
        <v>243</v>
      </c>
      <c r="C170" s="173"/>
      <c r="D170" s="61">
        <v>670308</v>
      </c>
      <c r="E170" s="61" t="s">
        <v>359</v>
      </c>
      <c r="F170" s="61">
        <v>200601</v>
      </c>
      <c r="G170" s="61" t="s">
        <v>266</v>
      </c>
      <c r="H170" s="67">
        <v>0</v>
      </c>
      <c r="I170" s="63">
        <v>0</v>
      </c>
      <c r="J170" s="39">
        <v>0</v>
      </c>
    </row>
    <row r="171" spans="1:11" s="2" customFormat="1" ht="41.4">
      <c r="A171" s="61" t="s">
        <v>244</v>
      </c>
      <c r="B171" s="173" t="s">
        <v>243</v>
      </c>
      <c r="C171" s="173"/>
      <c r="D171" s="61">
        <v>670308</v>
      </c>
      <c r="E171" s="61" t="s">
        <v>359</v>
      </c>
      <c r="F171" s="61">
        <v>201300</v>
      </c>
      <c r="G171" s="61" t="s">
        <v>269</v>
      </c>
      <c r="H171" s="67">
        <v>1000</v>
      </c>
      <c r="I171" s="63">
        <v>1000</v>
      </c>
      <c r="J171" s="39">
        <v>0</v>
      </c>
    </row>
    <row r="172" spans="1:11" s="2" customFormat="1" ht="41.4">
      <c r="A172" s="61" t="s">
        <v>244</v>
      </c>
      <c r="B172" s="173" t="s">
        <v>243</v>
      </c>
      <c r="C172" s="173"/>
      <c r="D172" s="61">
        <v>670308</v>
      </c>
      <c r="E172" s="61" t="s">
        <v>359</v>
      </c>
      <c r="F172" s="61">
        <v>201400</v>
      </c>
      <c r="G172" s="61" t="s">
        <v>270</v>
      </c>
      <c r="H172" s="67">
        <v>2000</v>
      </c>
      <c r="I172" s="63">
        <v>2000</v>
      </c>
      <c r="J172" s="39">
        <v>1950</v>
      </c>
    </row>
    <row r="173" spans="1:11" s="2" customFormat="1" ht="41.4">
      <c r="A173" s="61" t="s">
        <v>244</v>
      </c>
      <c r="B173" s="173" t="s">
        <v>243</v>
      </c>
      <c r="C173" s="173"/>
      <c r="D173" s="61">
        <v>670308</v>
      </c>
      <c r="E173" s="61" t="s">
        <v>359</v>
      </c>
      <c r="F173" s="61">
        <v>203030</v>
      </c>
      <c r="G173" s="61" t="s">
        <v>274</v>
      </c>
      <c r="H173" s="67">
        <v>2000</v>
      </c>
      <c r="I173" s="63">
        <v>2000</v>
      </c>
      <c r="J173" s="39">
        <v>1996.5</v>
      </c>
      <c r="K173" s="16"/>
    </row>
    <row r="174" spans="1:11" s="2" customFormat="1" ht="28.8" customHeight="1">
      <c r="A174" s="61" t="s">
        <v>244</v>
      </c>
      <c r="B174" s="173" t="s">
        <v>243</v>
      </c>
      <c r="C174" s="173"/>
      <c r="D174" s="61" t="s">
        <v>179</v>
      </c>
      <c r="E174" s="61" t="s">
        <v>180</v>
      </c>
      <c r="F174" s="61" t="s">
        <v>34</v>
      </c>
      <c r="G174" s="61" t="s">
        <v>250</v>
      </c>
      <c r="H174" s="67">
        <v>495000</v>
      </c>
      <c r="I174" s="63">
        <v>247000</v>
      </c>
      <c r="J174" s="39">
        <v>245296</v>
      </c>
    </row>
    <row r="175" spans="1:11" s="2" customFormat="1" ht="28.8" customHeight="1">
      <c r="A175" s="61" t="s">
        <v>244</v>
      </c>
      <c r="B175" s="173" t="s">
        <v>243</v>
      </c>
      <c r="C175" s="173"/>
      <c r="D175" s="61" t="s">
        <v>179</v>
      </c>
      <c r="E175" s="61" t="s">
        <v>180</v>
      </c>
      <c r="F175" s="61">
        <v>100113</v>
      </c>
      <c r="G175" s="61" t="s">
        <v>37</v>
      </c>
      <c r="H175" s="67">
        <v>5000</v>
      </c>
      <c r="I175" s="63">
        <v>2500</v>
      </c>
      <c r="J175" s="39">
        <v>576</v>
      </c>
    </row>
    <row r="176" spans="1:11" s="2" customFormat="1" ht="30" customHeight="1">
      <c r="A176" s="61" t="s">
        <v>244</v>
      </c>
      <c r="B176" s="173" t="s">
        <v>243</v>
      </c>
      <c r="C176" s="173"/>
      <c r="D176" s="61" t="s">
        <v>179</v>
      </c>
      <c r="E176" s="61" t="s">
        <v>180</v>
      </c>
      <c r="F176" s="61">
        <v>100117</v>
      </c>
      <c r="G176" s="61" t="s">
        <v>253</v>
      </c>
      <c r="H176" s="67">
        <v>30000</v>
      </c>
      <c r="I176" s="63">
        <v>15000</v>
      </c>
      <c r="J176" s="39">
        <v>14562</v>
      </c>
    </row>
    <row r="177" spans="1:11" s="2" customFormat="1" ht="28.2" customHeight="1">
      <c r="A177" s="61" t="s">
        <v>244</v>
      </c>
      <c r="B177" s="173" t="s">
        <v>243</v>
      </c>
      <c r="C177" s="173"/>
      <c r="D177" s="61" t="s">
        <v>179</v>
      </c>
      <c r="E177" s="61" t="s">
        <v>180</v>
      </c>
      <c r="F177" s="61" t="s">
        <v>38</v>
      </c>
      <c r="G177" s="61" t="s">
        <v>254</v>
      </c>
      <c r="H177" s="67">
        <v>6000</v>
      </c>
      <c r="I177" s="63">
        <v>6000</v>
      </c>
      <c r="J177" s="39">
        <v>5720</v>
      </c>
    </row>
    <row r="178" spans="1:11" s="2" customFormat="1" ht="28.2" customHeight="1">
      <c r="A178" s="108" t="s">
        <v>244</v>
      </c>
      <c r="B178" s="173" t="s">
        <v>243</v>
      </c>
      <c r="C178" s="173"/>
      <c r="D178" s="108" t="s">
        <v>179</v>
      </c>
      <c r="E178" s="108" t="s">
        <v>180</v>
      </c>
      <c r="F178" s="108">
        <v>100206</v>
      </c>
      <c r="G178" s="108" t="s">
        <v>311</v>
      </c>
      <c r="H178" s="67">
        <v>4000</v>
      </c>
      <c r="I178" s="63">
        <v>4000</v>
      </c>
      <c r="J178" s="39">
        <v>0</v>
      </c>
    </row>
    <row r="179" spans="1:11" s="2" customFormat="1" ht="27.6" customHeight="1">
      <c r="A179" s="61" t="s">
        <v>244</v>
      </c>
      <c r="B179" s="173" t="s">
        <v>243</v>
      </c>
      <c r="C179" s="173"/>
      <c r="D179" s="61" t="s">
        <v>179</v>
      </c>
      <c r="E179" s="61" t="s">
        <v>180</v>
      </c>
      <c r="F179" s="61" t="s">
        <v>41</v>
      </c>
      <c r="G179" s="61" t="s">
        <v>257</v>
      </c>
      <c r="H179" s="67">
        <v>12000</v>
      </c>
      <c r="I179" s="63">
        <v>6000</v>
      </c>
      <c r="J179" s="39">
        <v>5847</v>
      </c>
    </row>
    <row r="180" spans="1:11" s="2" customFormat="1" ht="27.6" customHeight="1">
      <c r="A180" s="108" t="s">
        <v>244</v>
      </c>
      <c r="B180" s="173" t="s">
        <v>243</v>
      </c>
      <c r="C180" s="173"/>
      <c r="D180" s="108" t="s">
        <v>179</v>
      </c>
      <c r="E180" s="108" t="s">
        <v>180</v>
      </c>
      <c r="F180" s="108">
        <v>200101</v>
      </c>
      <c r="G180" s="108" t="s">
        <v>43</v>
      </c>
      <c r="H180" s="67">
        <v>2000</v>
      </c>
      <c r="I180" s="63">
        <v>1000</v>
      </c>
      <c r="J180" s="39">
        <v>0</v>
      </c>
    </row>
    <row r="181" spans="1:11" s="2" customFormat="1" ht="30.6" customHeight="1">
      <c r="A181" s="61" t="s">
        <v>244</v>
      </c>
      <c r="B181" s="173" t="s">
        <v>243</v>
      </c>
      <c r="C181" s="173"/>
      <c r="D181" s="61" t="s">
        <v>179</v>
      </c>
      <c r="E181" s="61" t="s">
        <v>180</v>
      </c>
      <c r="F181" s="61">
        <v>200102</v>
      </c>
      <c r="G181" s="61" t="s">
        <v>258</v>
      </c>
      <c r="H181" s="67">
        <v>2000</v>
      </c>
      <c r="I181" s="63">
        <v>0</v>
      </c>
      <c r="J181" s="39">
        <v>0</v>
      </c>
    </row>
    <row r="182" spans="1:11" s="2" customFormat="1" ht="28.2" customHeight="1">
      <c r="A182" s="61" t="s">
        <v>244</v>
      </c>
      <c r="B182" s="173" t="s">
        <v>243</v>
      </c>
      <c r="C182" s="173"/>
      <c r="D182" s="61" t="s">
        <v>179</v>
      </c>
      <c r="E182" s="61" t="s">
        <v>180</v>
      </c>
      <c r="F182" s="61">
        <v>200103</v>
      </c>
      <c r="G182" s="61" t="s">
        <v>348</v>
      </c>
      <c r="H182" s="67">
        <v>8000</v>
      </c>
      <c r="I182" s="63">
        <v>4000</v>
      </c>
      <c r="J182" s="39">
        <v>2848.04</v>
      </c>
    </row>
    <row r="183" spans="1:11" s="2" customFormat="1" ht="28.2" customHeight="1">
      <c r="A183" s="108" t="s">
        <v>244</v>
      </c>
      <c r="B183" s="173" t="s">
        <v>243</v>
      </c>
      <c r="C183" s="173"/>
      <c r="D183" s="108" t="s">
        <v>179</v>
      </c>
      <c r="E183" s="108" t="s">
        <v>180</v>
      </c>
      <c r="F183" s="108">
        <v>200104</v>
      </c>
      <c r="G183" s="108" t="s">
        <v>260</v>
      </c>
      <c r="H183" s="67">
        <v>1500</v>
      </c>
      <c r="I183" s="63">
        <v>800</v>
      </c>
      <c r="J183" s="39">
        <v>232.99</v>
      </c>
    </row>
    <row r="184" spans="1:11" s="2" customFormat="1" ht="27.6" customHeight="1">
      <c r="A184" s="61" t="s">
        <v>244</v>
      </c>
      <c r="B184" s="173" t="s">
        <v>243</v>
      </c>
      <c r="C184" s="173"/>
      <c r="D184" s="61" t="s">
        <v>179</v>
      </c>
      <c r="E184" s="61" t="s">
        <v>180</v>
      </c>
      <c r="F184" s="61" t="s">
        <v>50</v>
      </c>
      <c r="G184" s="61" t="s">
        <v>262</v>
      </c>
      <c r="H184" s="67">
        <v>11000</v>
      </c>
      <c r="I184" s="63">
        <v>6600</v>
      </c>
      <c r="J184" s="39">
        <v>6129.33</v>
      </c>
    </row>
    <row r="185" spans="1:11" s="2" customFormat="1" ht="27.6" customHeight="1">
      <c r="A185" s="61" t="s">
        <v>244</v>
      </c>
      <c r="B185" s="173" t="s">
        <v>243</v>
      </c>
      <c r="C185" s="173"/>
      <c r="D185" s="61" t="s">
        <v>179</v>
      </c>
      <c r="E185" s="61" t="s">
        <v>180</v>
      </c>
      <c r="F185" s="61">
        <v>200109</v>
      </c>
      <c r="G185" s="61" t="s">
        <v>263</v>
      </c>
      <c r="H185" s="67">
        <v>0</v>
      </c>
      <c r="I185" s="63">
        <v>0</v>
      </c>
      <c r="J185" s="39">
        <v>0</v>
      </c>
    </row>
    <row r="186" spans="1:11" s="2" customFormat="1" ht="27.6" customHeight="1">
      <c r="A186" s="61" t="s">
        <v>244</v>
      </c>
      <c r="B186" s="173" t="s">
        <v>243</v>
      </c>
      <c r="C186" s="173"/>
      <c r="D186" s="61" t="s">
        <v>179</v>
      </c>
      <c r="E186" s="61" t="s">
        <v>180</v>
      </c>
      <c r="F186" s="61" t="s">
        <v>52</v>
      </c>
      <c r="G186" s="61" t="s">
        <v>264</v>
      </c>
      <c r="H186" s="67">
        <v>94000</v>
      </c>
      <c r="I186" s="63">
        <v>54000</v>
      </c>
      <c r="J186" s="39">
        <v>30890.48</v>
      </c>
    </row>
    <row r="187" spans="1:11" s="2" customFormat="1" ht="27.6" customHeight="1">
      <c r="A187" s="108" t="s">
        <v>244</v>
      </c>
      <c r="B187" s="173" t="s">
        <v>243</v>
      </c>
      <c r="C187" s="173"/>
      <c r="D187" s="108" t="s">
        <v>179</v>
      </c>
      <c r="E187" s="108" t="s">
        <v>180</v>
      </c>
      <c r="F187" s="108">
        <v>200530</v>
      </c>
      <c r="G187" s="108" t="s">
        <v>54</v>
      </c>
      <c r="H187" s="67">
        <v>3000</v>
      </c>
      <c r="I187" s="63">
        <v>3000</v>
      </c>
      <c r="J187" s="39">
        <v>0</v>
      </c>
    </row>
    <row r="188" spans="1:11" s="2" customFormat="1" ht="27.6" customHeight="1">
      <c r="A188" s="61" t="s">
        <v>244</v>
      </c>
      <c r="B188" s="173" t="s">
        <v>243</v>
      </c>
      <c r="C188" s="173"/>
      <c r="D188" s="61" t="s">
        <v>179</v>
      </c>
      <c r="E188" s="61" t="s">
        <v>180</v>
      </c>
      <c r="F188" s="61">
        <v>200601</v>
      </c>
      <c r="G188" s="61" t="s">
        <v>266</v>
      </c>
      <c r="H188" s="67">
        <v>4000</v>
      </c>
      <c r="I188" s="63">
        <v>2000</v>
      </c>
      <c r="J188" s="39">
        <v>2199.5500000000002</v>
      </c>
    </row>
    <row r="189" spans="1:11" s="2" customFormat="1" ht="27.6" customHeight="1">
      <c r="A189" s="61" t="s">
        <v>244</v>
      </c>
      <c r="B189" s="173" t="s">
        <v>243</v>
      </c>
      <c r="C189" s="173"/>
      <c r="D189" s="61" t="s">
        <v>179</v>
      </c>
      <c r="E189" s="61" t="s">
        <v>180</v>
      </c>
      <c r="F189" s="61" t="s">
        <v>95</v>
      </c>
      <c r="G189" s="61" t="s">
        <v>298</v>
      </c>
      <c r="H189" s="67">
        <v>3000</v>
      </c>
      <c r="I189" s="63">
        <v>3000</v>
      </c>
      <c r="J189" s="39">
        <v>240</v>
      </c>
    </row>
    <row r="190" spans="1:11" s="2" customFormat="1" ht="27.6" customHeight="1">
      <c r="A190" s="108" t="s">
        <v>244</v>
      </c>
      <c r="B190" s="173" t="s">
        <v>243</v>
      </c>
      <c r="C190" s="173"/>
      <c r="D190" s="108" t="s">
        <v>179</v>
      </c>
      <c r="E190" s="108" t="s">
        <v>180</v>
      </c>
      <c r="F190" s="108">
        <v>201400</v>
      </c>
      <c r="G190" s="108" t="s">
        <v>270</v>
      </c>
      <c r="H190" s="67">
        <v>2000</v>
      </c>
      <c r="I190" s="63">
        <v>0</v>
      </c>
      <c r="J190" s="39">
        <v>0</v>
      </c>
    </row>
    <row r="191" spans="1:11" s="2" customFormat="1" ht="27.6" customHeight="1">
      <c r="A191" s="108" t="s">
        <v>244</v>
      </c>
      <c r="B191" s="173" t="s">
        <v>243</v>
      </c>
      <c r="C191" s="173"/>
      <c r="D191" s="108" t="s">
        <v>179</v>
      </c>
      <c r="E191" s="108" t="s">
        <v>180</v>
      </c>
      <c r="F191" s="108">
        <v>203030</v>
      </c>
      <c r="G191" s="108" t="s">
        <v>274</v>
      </c>
      <c r="H191" s="67">
        <v>25000</v>
      </c>
      <c r="I191" s="63">
        <v>0</v>
      </c>
      <c r="J191" s="39">
        <v>0</v>
      </c>
    </row>
    <row r="192" spans="1:11" s="2" customFormat="1" ht="55.2">
      <c r="A192" s="61" t="s">
        <v>244</v>
      </c>
      <c r="B192" s="173" t="s">
        <v>243</v>
      </c>
      <c r="C192" s="173"/>
      <c r="D192" s="61" t="s">
        <v>179</v>
      </c>
      <c r="E192" s="61" t="s">
        <v>180</v>
      </c>
      <c r="F192" s="61">
        <v>850101</v>
      </c>
      <c r="G192" s="61" t="s">
        <v>276</v>
      </c>
      <c r="H192" s="67">
        <v>0</v>
      </c>
      <c r="I192" s="63">
        <v>0</v>
      </c>
      <c r="J192" s="39">
        <v>0</v>
      </c>
      <c r="K192" s="16"/>
    </row>
    <row r="193" spans="1:10" s="2" customFormat="1">
      <c r="A193" s="126" t="s">
        <v>181</v>
      </c>
      <c r="B193" s="126"/>
      <c r="C193" s="126"/>
      <c r="D193" s="126"/>
      <c r="E193" s="126"/>
      <c r="F193" s="126"/>
      <c r="G193" s="126"/>
      <c r="H193" s="67">
        <f>SUM(H78:H192)</f>
        <v>45141700</v>
      </c>
      <c r="I193" s="67">
        <f>SUM(I78:I189)</f>
        <v>22682100</v>
      </c>
      <c r="J193" s="67">
        <f>SUM(J78:J192)</f>
        <v>17775898.569999993</v>
      </c>
    </row>
    <row r="194" spans="1:10" s="2" customFormat="1" ht="27.6" customHeight="1">
      <c r="A194" s="10" t="s">
        <v>244</v>
      </c>
      <c r="B194" s="173" t="s">
        <v>243</v>
      </c>
      <c r="C194" s="173"/>
      <c r="D194" s="10" t="s">
        <v>182</v>
      </c>
      <c r="E194" s="10" t="s">
        <v>351</v>
      </c>
      <c r="F194" s="10" t="s">
        <v>34</v>
      </c>
      <c r="G194" s="10" t="s">
        <v>250</v>
      </c>
      <c r="H194" s="67">
        <v>328200</v>
      </c>
      <c r="I194" s="67">
        <v>194750</v>
      </c>
      <c r="J194" s="39">
        <v>171278</v>
      </c>
    </row>
    <row r="195" spans="1:10" s="2" customFormat="1" ht="27.6" customHeight="1">
      <c r="A195" s="57" t="s">
        <v>244</v>
      </c>
      <c r="B195" s="173" t="s">
        <v>243</v>
      </c>
      <c r="C195" s="173"/>
      <c r="D195" s="10" t="s">
        <v>182</v>
      </c>
      <c r="E195" s="61" t="s">
        <v>351</v>
      </c>
      <c r="F195" s="10">
        <v>100105</v>
      </c>
      <c r="G195" s="10" t="s">
        <v>309</v>
      </c>
      <c r="H195" s="67">
        <v>10800</v>
      </c>
      <c r="I195" s="67">
        <v>6000</v>
      </c>
      <c r="J195" s="39">
        <v>5205</v>
      </c>
    </row>
    <row r="196" spans="1:10" s="2" customFormat="1" ht="27.6" customHeight="1">
      <c r="A196" s="57" t="s">
        <v>244</v>
      </c>
      <c r="B196" s="173" t="s">
        <v>243</v>
      </c>
      <c r="C196" s="173"/>
      <c r="D196" s="10" t="s">
        <v>182</v>
      </c>
      <c r="E196" s="61" t="s">
        <v>351</v>
      </c>
      <c r="F196" s="10">
        <v>100113</v>
      </c>
      <c r="G196" s="10" t="s">
        <v>37</v>
      </c>
      <c r="H196" s="67">
        <v>0</v>
      </c>
      <c r="I196" s="67">
        <v>0</v>
      </c>
      <c r="J196" s="39">
        <v>0</v>
      </c>
    </row>
    <row r="197" spans="1:10" s="2" customFormat="1" ht="27.6" customHeight="1">
      <c r="A197" s="57" t="s">
        <v>244</v>
      </c>
      <c r="B197" s="173" t="s">
        <v>243</v>
      </c>
      <c r="C197" s="173"/>
      <c r="D197" s="10" t="s">
        <v>182</v>
      </c>
      <c r="E197" s="61" t="s">
        <v>351</v>
      </c>
      <c r="F197" s="10">
        <v>100117</v>
      </c>
      <c r="G197" s="10" t="s">
        <v>253</v>
      </c>
      <c r="H197" s="67">
        <v>16800</v>
      </c>
      <c r="I197" s="67">
        <v>10000</v>
      </c>
      <c r="J197" s="39">
        <v>7976</v>
      </c>
    </row>
    <row r="198" spans="1:10" s="2" customFormat="1" ht="27.6" customHeight="1">
      <c r="A198" s="57" t="s">
        <v>244</v>
      </c>
      <c r="B198" s="173" t="s">
        <v>243</v>
      </c>
      <c r="C198" s="173"/>
      <c r="D198" s="10" t="s">
        <v>182</v>
      </c>
      <c r="E198" s="61" t="s">
        <v>351</v>
      </c>
      <c r="F198" s="10">
        <v>100206</v>
      </c>
      <c r="G198" s="10" t="s">
        <v>311</v>
      </c>
      <c r="H198" s="67">
        <v>3200</v>
      </c>
      <c r="I198" s="67">
        <v>3200</v>
      </c>
      <c r="J198" s="39">
        <v>0</v>
      </c>
    </row>
    <row r="199" spans="1:10" s="2" customFormat="1" ht="27.6" customHeight="1">
      <c r="A199" s="57" t="s">
        <v>244</v>
      </c>
      <c r="B199" s="173" t="s">
        <v>243</v>
      </c>
      <c r="C199" s="173"/>
      <c r="D199" s="10" t="s">
        <v>182</v>
      </c>
      <c r="E199" s="61" t="s">
        <v>351</v>
      </c>
      <c r="F199" s="10" t="s">
        <v>41</v>
      </c>
      <c r="G199" s="10" t="s">
        <v>257</v>
      </c>
      <c r="H199" s="67">
        <v>8000</v>
      </c>
      <c r="I199" s="67">
        <v>6000</v>
      </c>
      <c r="J199" s="39">
        <v>4150</v>
      </c>
    </row>
    <row r="200" spans="1:10" s="2" customFormat="1" ht="27.6" customHeight="1">
      <c r="A200" s="91" t="s">
        <v>244</v>
      </c>
      <c r="B200" s="173" t="s">
        <v>243</v>
      </c>
      <c r="C200" s="173"/>
      <c r="D200" s="91" t="s">
        <v>182</v>
      </c>
      <c r="E200" s="91" t="s">
        <v>351</v>
      </c>
      <c r="F200" s="91">
        <v>200101</v>
      </c>
      <c r="G200" s="91" t="s">
        <v>43</v>
      </c>
      <c r="H200" s="67">
        <v>0</v>
      </c>
      <c r="I200" s="67">
        <v>0</v>
      </c>
      <c r="J200" s="39">
        <v>0</v>
      </c>
    </row>
    <row r="201" spans="1:10" s="2" customFormat="1" ht="27.6" customHeight="1">
      <c r="A201" s="57" t="s">
        <v>244</v>
      </c>
      <c r="B201" s="173" t="s">
        <v>243</v>
      </c>
      <c r="C201" s="173"/>
      <c r="D201" s="10" t="s">
        <v>182</v>
      </c>
      <c r="E201" s="61" t="s">
        <v>351</v>
      </c>
      <c r="F201" s="10">
        <v>200102</v>
      </c>
      <c r="G201" s="10" t="s">
        <v>258</v>
      </c>
      <c r="H201" s="67">
        <v>0</v>
      </c>
      <c r="I201" s="67">
        <v>0</v>
      </c>
      <c r="J201" s="39">
        <v>0</v>
      </c>
    </row>
    <row r="202" spans="1:10" s="2" customFormat="1" ht="27.6" customHeight="1">
      <c r="A202" s="57" t="s">
        <v>244</v>
      </c>
      <c r="B202" s="173" t="s">
        <v>243</v>
      </c>
      <c r="C202" s="173"/>
      <c r="D202" s="10" t="s">
        <v>182</v>
      </c>
      <c r="E202" s="61" t="s">
        <v>351</v>
      </c>
      <c r="F202" s="10" t="s">
        <v>160</v>
      </c>
      <c r="G202" s="10" t="s">
        <v>261</v>
      </c>
      <c r="H202" s="67">
        <v>0</v>
      </c>
      <c r="I202" s="67">
        <v>0</v>
      </c>
      <c r="J202" s="39">
        <v>0</v>
      </c>
    </row>
    <row r="203" spans="1:10" s="2" customFormat="1" ht="27.6" customHeight="1">
      <c r="A203" s="57" t="s">
        <v>244</v>
      </c>
      <c r="B203" s="173" t="s">
        <v>243</v>
      </c>
      <c r="C203" s="173"/>
      <c r="D203" s="10" t="s">
        <v>182</v>
      </c>
      <c r="E203" s="61" t="s">
        <v>351</v>
      </c>
      <c r="F203" s="10" t="s">
        <v>50</v>
      </c>
      <c r="G203" s="10" t="s">
        <v>262</v>
      </c>
      <c r="H203" s="67">
        <v>0</v>
      </c>
      <c r="I203" s="67">
        <v>0</v>
      </c>
      <c r="J203" s="39">
        <v>0</v>
      </c>
    </row>
    <row r="204" spans="1:10" s="2" customFormat="1" ht="27.6" customHeight="1">
      <c r="A204" s="57" t="s">
        <v>244</v>
      </c>
      <c r="B204" s="173" t="s">
        <v>243</v>
      </c>
      <c r="C204" s="173"/>
      <c r="D204" s="10" t="s">
        <v>182</v>
      </c>
      <c r="E204" s="61" t="s">
        <v>351</v>
      </c>
      <c r="F204" s="10">
        <v>200109</v>
      </c>
      <c r="G204" s="10" t="s">
        <v>263</v>
      </c>
      <c r="H204" s="67">
        <v>225000</v>
      </c>
      <c r="I204" s="67">
        <v>141500</v>
      </c>
      <c r="J204" s="39">
        <v>78009.36</v>
      </c>
    </row>
    <row r="205" spans="1:10" s="2" customFormat="1" ht="27.6" customHeight="1">
      <c r="A205" s="57" t="s">
        <v>244</v>
      </c>
      <c r="B205" s="173" t="s">
        <v>243</v>
      </c>
      <c r="C205" s="173"/>
      <c r="D205" s="10" t="s">
        <v>182</v>
      </c>
      <c r="E205" s="61" t="s">
        <v>351</v>
      </c>
      <c r="F205" s="10" t="s">
        <v>52</v>
      </c>
      <c r="G205" s="10" t="s">
        <v>264</v>
      </c>
      <c r="H205" s="67">
        <v>2000</v>
      </c>
      <c r="I205" s="67">
        <v>2000</v>
      </c>
      <c r="J205" s="39">
        <v>0</v>
      </c>
    </row>
    <row r="206" spans="1:10" s="2" customFormat="1" ht="27.6" customHeight="1">
      <c r="A206" s="57" t="s">
        <v>244</v>
      </c>
      <c r="B206" s="173" t="s">
        <v>243</v>
      </c>
      <c r="C206" s="173"/>
      <c r="D206" s="10" t="s">
        <v>182</v>
      </c>
      <c r="E206" s="61" t="s">
        <v>351</v>
      </c>
      <c r="F206" s="10">
        <v>200200</v>
      </c>
      <c r="G206" s="10" t="s">
        <v>265</v>
      </c>
      <c r="H206" s="67">
        <v>0</v>
      </c>
      <c r="I206" s="67">
        <v>0</v>
      </c>
      <c r="J206" s="39">
        <v>0</v>
      </c>
    </row>
    <row r="207" spans="1:10" s="2" customFormat="1" ht="27.6" customHeight="1">
      <c r="A207" s="91" t="s">
        <v>244</v>
      </c>
      <c r="B207" s="173" t="s">
        <v>243</v>
      </c>
      <c r="C207" s="173"/>
      <c r="D207" s="91" t="s">
        <v>182</v>
      </c>
      <c r="E207" s="91" t="s">
        <v>351</v>
      </c>
      <c r="F207" s="91">
        <v>200501</v>
      </c>
      <c r="G207" s="91" t="s">
        <v>292</v>
      </c>
      <c r="H207" s="67">
        <v>3000</v>
      </c>
      <c r="I207" s="67">
        <v>3000</v>
      </c>
      <c r="J207" s="39">
        <v>0</v>
      </c>
    </row>
    <row r="208" spans="1:10" s="2" customFormat="1" ht="27.6" customHeight="1">
      <c r="A208" s="57" t="s">
        <v>244</v>
      </c>
      <c r="B208" s="173" t="s">
        <v>243</v>
      </c>
      <c r="C208" s="173"/>
      <c r="D208" s="10" t="s">
        <v>182</v>
      </c>
      <c r="E208" s="61" t="s">
        <v>351</v>
      </c>
      <c r="F208" s="10">
        <v>200530</v>
      </c>
      <c r="G208" s="10" t="s">
        <v>54</v>
      </c>
      <c r="H208" s="67">
        <v>2000</v>
      </c>
      <c r="I208" s="67">
        <v>2000</v>
      </c>
      <c r="J208" s="39">
        <v>0</v>
      </c>
    </row>
    <row r="209" spans="1:10" s="2" customFormat="1">
      <c r="A209" s="126" t="s">
        <v>183</v>
      </c>
      <c r="B209" s="126"/>
      <c r="C209" s="126"/>
      <c r="D209" s="126"/>
      <c r="E209" s="126"/>
      <c r="F209" s="126"/>
      <c r="G209" s="126"/>
      <c r="H209" s="67">
        <f>SUM(H194:H208)</f>
        <v>599000</v>
      </c>
      <c r="I209" s="67">
        <f>SUM(I194:I208)</f>
        <v>368450</v>
      </c>
      <c r="J209" s="67">
        <f>SUM(J194:J208)</f>
        <v>266618.36</v>
      </c>
    </row>
    <row r="210" spans="1:10" s="2" customFormat="1" ht="14.4" customHeight="1">
      <c r="A210" s="10" t="s">
        <v>244</v>
      </c>
      <c r="B210" s="173" t="s">
        <v>243</v>
      </c>
      <c r="C210" s="173"/>
      <c r="D210" s="10" t="s">
        <v>127</v>
      </c>
      <c r="E210" s="10" t="s">
        <v>352</v>
      </c>
      <c r="F210" s="10" t="s">
        <v>34</v>
      </c>
      <c r="G210" s="10" t="s">
        <v>250</v>
      </c>
      <c r="H210" s="67">
        <v>321900</v>
      </c>
      <c r="I210" s="67">
        <v>179150</v>
      </c>
      <c r="J210" s="39">
        <v>154168</v>
      </c>
    </row>
    <row r="211" spans="1:10" s="2" customFormat="1" ht="14.4" customHeight="1">
      <c r="A211" s="57" t="s">
        <v>244</v>
      </c>
      <c r="B211" s="173" t="s">
        <v>243</v>
      </c>
      <c r="C211" s="173"/>
      <c r="D211" s="10" t="s">
        <v>127</v>
      </c>
      <c r="E211" s="61" t="s">
        <v>352</v>
      </c>
      <c r="F211" s="10">
        <v>100113</v>
      </c>
      <c r="G211" s="10" t="s">
        <v>310</v>
      </c>
      <c r="H211" s="67">
        <v>0</v>
      </c>
      <c r="I211" s="67">
        <v>0</v>
      </c>
      <c r="J211" s="39">
        <v>0</v>
      </c>
    </row>
    <row r="212" spans="1:10" s="2" customFormat="1" ht="14.4" customHeight="1">
      <c r="A212" s="57" t="s">
        <v>244</v>
      </c>
      <c r="B212" s="173" t="s">
        <v>243</v>
      </c>
      <c r="C212" s="173"/>
      <c r="D212" s="10" t="s">
        <v>127</v>
      </c>
      <c r="E212" s="61" t="s">
        <v>352</v>
      </c>
      <c r="F212" s="10">
        <v>100117</v>
      </c>
      <c r="G212" s="10" t="s">
        <v>317</v>
      </c>
      <c r="H212" s="67">
        <v>13200</v>
      </c>
      <c r="I212" s="67">
        <v>7200</v>
      </c>
      <c r="J212" s="39">
        <v>5261</v>
      </c>
    </row>
    <row r="213" spans="1:10" s="2" customFormat="1" ht="14.4" customHeight="1">
      <c r="A213" s="57" t="s">
        <v>244</v>
      </c>
      <c r="B213" s="173" t="s">
        <v>243</v>
      </c>
      <c r="C213" s="173"/>
      <c r="D213" s="10" t="s">
        <v>127</v>
      </c>
      <c r="E213" s="61" t="s">
        <v>352</v>
      </c>
      <c r="F213" s="10">
        <v>100206</v>
      </c>
      <c r="G213" s="10" t="s">
        <v>311</v>
      </c>
      <c r="H213" s="67">
        <v>2400</v>
      </c>
      <c r="I213" s="67">
        <v>2400</v>
      </c>
      <c r="J213" s="39">
        <v>0</v>
      </c>
    </row>
    <row r="214" spans="1:10" s="2" customFormat="1" ht="27.6" customHeight="1">
      <c r="A214" s="57" t="s">
        <v>244</v>
      </c>
      <c r="B214" s="173" t="s">
        <v>243</v>
      </c>
      <c r="C214" s="173"/>
      <c r="D214" s="10" t="s">
        <v>127</v>
      </c>
      <c r="E214" s="61" t="s">
        <v>352</v>
      </c>
      <c r="F214" s="10" t="s">
        <v>41</v>
      </c>
      <c r="G214" s="10" t="s">
        <v>257</v>
      </c>
      <c r="H214" s="67">
        <v>7500</v>
      </c>
      <c r="I214" s="67">
        <v>4000</v>
      </c>
      <c r="J214" s="39">
        <v>3587</v>
      </c>
    </row>
    <row r="215" spans="1:10" s="2" customFormat="1" ht="27.6" customHeight="1">
      <c r="A215" s="91" t="s">
        <v>244</v>
      </c>
      <c r="B215" s="173" t="s">
        <v>243</v>
      </c>
      <c r="C215" s="173"/>
      <c r="D215" s="91" t="s">
        <v>127</v>
      </c>
      <c r="E215" s="91" t="s">
        <v>352</v>
      </c>
      <c r="F215" s="91">
        <v>200103</v>
      </c>
      <c r="G215" s="91" t="s">
        <v>348</v>
      </c>
      <c r="H215" s="67">
        <v>1000</v>
      </c>
      <c r="I215" s="67">
        <v>1000</v>
      </c>
      <c r="J215" s="39">
        <v>0</v>
      </c>
    </row>
    <row r="216" spans="1:10" s="2" customFormat="1" ht="27.6" customHeight="1">
      <c r="A216" s="91" t="s">
        <v>244</v>
      </c>
      <c r="B216" s="173" t="s">
        <v>243</v>
      </c>
      <c r="C216" s="173"/>
      <c r="D216" s="91" t="s">
        <v>127</v>
      </c>
      <c r="E216" s="91" t="s">
        <v>352</v>
      </c>
      <c r="F216" s="91">
        <v>200104</v>
      </c>
      <c r="G216" s="91" t="s">
        <v>260</v>
      </c>
      <c r="H216" s="67">
        <v>1000</v>
      </c>
      <c r="I216" s="67">
        <v>1000</v>
      </c>
      <c r="J216" s="39">
        <v>0</v>
      </c>
    </row>
    <row r="217" spans="1:10" s="2" customFormat="1" ht="14.4" customHeight="1">
      <c r="A217" s="57" t="s">
        <v>244</v>
      </c>
      <c r="B217" s="173" t="s">
        <v>243</v>
      </c>
      <c r="C217" s="173"/>
      <c r="D217" s="10" t="s">
        <v>127</v>
      </c>
      <c r="E217" s="61" t="s">
        <v>352</v>
      </c>
      <c r="F217" s="10" t="s">
        <v>160</v>
      </c>
      <c r="G217" s="10" t="s">
        <v>261</v>
      </c>
      <c r="H217" s="67">
        <v>0</v>
      </c>
      <c r="I217" s="67">
        <v>0</v>
      </c>
      <c r="J217" s="39">
        <v>0</v>
      </c>
    </row>
    <row r="218" spans="1:10" s="2" customFormat="1" ht="27.6">
      <c r="A218" s="91" t="s">
        <v>244</v>
      </c>
      <c r="B218" s="173" t="s">
        <v>243</v>
      </c>
      <c r="C218" s="173"/>
      <c r="D218" s="91" t="s">
        <v>127</v>
      </c>
      <c r="E218" s="91" t="s">
        <v>352</v>
      </c>
      <c r="F218" s="91">
        <v>200130</v>
      </c>
      <c r="G218" s="91" t="s">
        <v>264</v>
      </c>
      <c r="H218" s="67">
        <v>29000</v>
      </c>
      <c r="I218" s="67">
        <v>20000</v>
      </c>
      <c r="J218" s="39">
        <v>5796</v>
      </c>
    </row>
    <row r="219" spans="1:10" s="2" customFormat="1" ht="14.4" customHeight="1">
      <c r="A219" s="57" t="s">
        <v>244</v>
      </c>
      <c r="B219" s="173" t="s">
        <v>243</v>
      </c>
      <c r="C219" s="173"/>
      <c r="D219" s="10" t="s">
        <v>127</v>
      </c>
      <c r="E219" s="61" t="s">
        <v>352</v>
      </c>
      <c r="F219" s="10" t="s">
        <v>53</v>
      </c>
      <c r="G219" s="10" t="s">
        <v>54</v>
      </c>
      <c r="H219" s="67">
        <v>4000</v>
      </c>
      <c r="I219" s="67">
        <v>4000</v>
      </c>
      <c r="J219" s="39">
        <v>0</v>
      </c>
    </row>
    <row r="220" spans="1:10" s="2" customFormat="1" ht="28.5" customHeight="1">
      <c r="A220" s="57" t="s">
        <v>244</v>
      </c>
      <c r="B220" s="173" t="s">
        <v>243</v>
      </c>
      <c r="C220" s="173"/>
      <c r="D220" s="10" t="s">
        <v>127</v>
      </c>
      <c r="E220" s="61" t="s">
        <v>352</v>
      </c>
      <c r="F220" s="10" t="s">
        <v>55</v>
      </c>
      <c r="G220" s="10" t="s">
        <v>266</v>
      </c>
      <c r="H220" s="67">
        <v>10000</v>
      </c>
      <c r="I220" s="67">
        <v>10000</v>
      </c>
      <c r="J220" s="39">
        <v>311</v>
      </c>
    </row>
    <row r="221" spans="1:10" s="2" customFormat="1" ht="14.4" customHeight="1">
      <c r="A221" s="57" t="s">
        <v>244</v>
      </c>
      <c r="B221" s="173" t="s">
        <v>243</v>
      </c>
      <c r="C221" s="173"/>
      <c r="D221" s="10" t="s">
        <v>127</v>
      </c>
      <c r="E221" s="61" t="s">
        <v>352</v>
      </c>
      <c r="F221" s="10">
        <v>200602</v>
      </c>
      <c r="G221" s="10" t="s">
        <v>357</v>
      </c>
      <c r="H221" s="67">
        <v>25000</v>
      </c>
      <c r="I221" s="67">
        <v>15000</v>
      </c>
      <c r="J221" s="39">
        <v>7756</v>
      </c>
    </row>
    <row r="222" spans="1:10" s="2" customFormat="1" ht="14.4" customHeight="1">
      <c r="A222" s="57" t="s">
        <v>244</v>
      </c>
      <c r="B222" s="173" t="s">
        <v>243</v>
      </c>
      <c r="C222" s="173"/>
      <c r="D222" s="10" t="s">
        <v>127</v>
      </c>
      <c r="E222" s="61" t="s">
        <v>352</v>
      </c>
      <c r="F222" s="10">
        <v>201300</v>
      </c>
      <c r="G222" s="10" t="s">
        <v>269</v>
      </c>
      <c r="H222" s="67">
        <v>0</v>
      </c>
      <c r="I222" s="67">
        <v>0</v>
      </c>
      <c r="J222" s="39">
        <v>0</v>
      </c>
    </row>
    <row r="223" spans="1:10" s="2" customFormat="1" ht="14.4" customHeight="1">
      <c r="A223" s="57" t="s">
        <v>244</v>
      </c>
      <c r="B223" s="173" t="s">
        <v>243</v>
      </c>
      <c r="C223" s="173"/>
      <c r="D223" s="10" t="s">
        <v>127</v>
      </c>
      <c r="E223" s="61" t="s">
        <v>352</v>
      </c>
      <c r="F223" s="10">
        <v>203001</v>
      </c>
      <c r="G223" s="10" t="s">
        <v>347</v>
      </c>
      <c r="H223" s="67">
        <v>30000</v>
      </c>
      <c r="I223" s="67">
        <v>30000</v>
      </c>
      <c r="J223" s="39">
        <v>0</v>
      </c>
    </row>
    <row r="224" spans="1:10" s="2" customFormat="1" ht="14.4" customHeight="1">
      <c r="A224" s="57" t="s">
        <v>244</v>
      </c>
      <c r="B224" s="173" t="s">
        <v>243</v>
      </c>
      <c r="C224" s="173"/>
      <c r="D224" s="10" t="s">
        <v>127</v>
      </c>
      <c r="E224" s="61" t="s">
        <v>352</v>
      </c>
      <c r="F224" s="10">
        <v>203004</v>
      </c>
      <c r="G224" s="10" t="s">
        <v>59</v>
      </c>
      <c r="H224" s="67">
        <v>2000</v>
      </c>
      <c r="I224" s="67">
        <v>2000</v>
      </c>
      <c r="J224" s="39">
        <v>279.12</v>
      </c>
    </row>
    <row r="225" spans="1:10" s="2" customFormat="1" ht="27.6">
      <c r="A225" s="91" t="s">
        <v>244</v>
      </c>
      <c r="B225" s="173" t="s">
        <v>243</v>
      </c>
      <c r="C225" s="173"/>
      <c r="D225" s="91" t="s">
        <v>127</v>
      </c>
      <c r="E225" s="91" t="s">
        <v>352</v>
      </c>
      <c r="F225" s="91">
        <v>203030</v>
      </c>
      <c r="G225" s="91" t="s">
        <v>274</v>
      </c>
      <c r="H225" s="67">
        <v>21000</v>
      </c>
      <c r="I225" s="67">
        <v>21000</v>
      </c>
      <c r="J225" s="39">
        <v>0</v>
      </c>
    </row>
    <row r="226" spans="1:10" s="2" customFormat="1">
      <c r="A226" s="126" t="s">
        <v>184</v>
      </c>
      <c r="B226" s="126"/>
      <c r="C226" s="126"/>
      <c r="D226" s="126"/>
      <c r="E226" s="126"/>
      <c r="F226" s="126"/>
      <c r="G226" s="126"/>
      <c r="H226" s="67">
        <f>SUM(H210:H225)</f>
        <v>468000</v>
      </c>
      <c r="I226" s="67">
        <f t="shared" ref="I226:J226" si="1">SUM(I210:I225)</f>
        <v>296750</v>
      </c>
      <c r="J226" s="67">
        <f t="shared" si="1"/>
        <v>177158.12</v>
      </c>
    </row>
    <row r="227" spans="1:10" s="2" customFormat="1">
      <c r="A227" s="123" t="s">
        <v>206</v>
      </c>
      <c r="B227" s="123"/>
      <c r="C227" s="123"/>
      <c r="D227" s="123"/>
      <c r="E227" s="123"/>
      <c r="F227" s="123"/>
      <c r="G227" s="123"/>
      <c r="H227" s="65">
        <f>H49+H193+H209+H226+H77</f>
        <v>53645000</v>
      </c>
      <c r="I227" s="65">
        <f>I49+I193+I209+I226+I77</f>
        <v>26941160</v>
      </c>
      <c r="J227" s="65">
        <f>J49+J193+J209+J226+J77</f>
        <v>21448228.439999994</v>
      </c>
    </row>
    <row r="228" spans="1:10" s="2" customFormat="1" ht="27.6" customHeight="1">
      <c r="A228" s="10" t="s">
        <v>244</v>
      </c>
      <c r="B228" s="173" t="s">
        <v>243</v>
      </c>
      <c r="C228" s="173"/>
      <c r="D228" s="10" t="s">
        <v>67</v>
      </c>
      <c r="E228" s="10" t="s">
        <v>279</v>
      </c>
      <c r="F228" s="10">
        <v>710102</v>
      </c>
      <c r="G228" s="10" t="s">
        <v>319</v>
      </c>
      <c r="H228" s="67">
        <v>72600</v>
      </c>
      <c r="I228" s="67">
        <v>0</v>
      </c>
      <c r="J228" s="39">
        <v>0</v>
      </c>
    </row>
    <row r="229" spans="1:10" s="2" customFormat="1" ht="27.6" customHeight="1">
      <c r="A229" s="91" t="s">
        <v>244</v>
      </c>
      <c r="B229" s="173" t="s">
        <v>243</v>
      </c>
      <c r="C229" s="173"/>
      <c r="D229" s="91" t="s">
        <v>67</v>
      </c>
      <c r="E229" s="91" t="s">
        <v>279</v>
      </c>
      <c r="F229" s="91">
        <v>710130</v>
      </c>
      <c r="G229" s="91" t="s">
        <v>130</v>
      </c>
      <c r="H229" s="67">
        <v>24200</v>
      </c>
      <c r="I229" s="67">
        <v>0</v>
      </c>
      <c r="J229" s="39">
        <v>0</v>
      </c>
    </row>
    <row r="230" spans="1:10" s="2" customFormat="1">
      <c r="A230" s="126" t="s">
        <v>175</v>
      </c>
      <c r="B230" s="126"/>
      <c r="C230" s="126"/>
      <c r="D230" s="126"/>
      <c r="E230" s="126"/>
      <c r="F230" s="126"/>
      <c r="G230" s="126"/>
      <c r="H230" s="67">
        <f>SUM(H228:H229)</f>
        <v>96800</v>
      </c>
      <c r="I230" s="67">
        <f t="shared" ref="I230:J230" si="2">SUM(I228:I229)</f>
        <v>0</v>
      </c>
      <c r="J230" s="67">
        <f t="shared" si="2"/>
        <v>0</v>
      </c>
    </row>
    <row r="231" spans="1:10" s="2" customFormat="1" ht="30" customHeight="1">
      <c r="A231" s="57" t="s">
        <v>244</v>
      </c>
      <c r="B231" s="173" t="s">
        <v>243</v>
      </c>
      <c r="C231" s="173"/>
      <c r="D231" s="10">
        <v>610500</v>
      </c>
      <c r="E231" s="91" t="s">
        <v>350</v>
      </c>
      <c r="F231" s="10">
        <v>710103</v>
      </c>
      <c r="G231" s="61" t="s">
        <v>320</v>
      </c>
      <c r="H231" s="67">
        <v>18000</v>
      </c>
      <c r="I231" s="67">
        <v>18000</v>
      </c>
      <c r="J231" s="67">
        <v>0</v>
      </c>
    </row>
    <row r="232" spans="1:10" s="2" customFormat="1" ht="30" customHeight="1">
      <c r="A232" s="91" t="s">
        <v>244</v>
      </c>
      <c r="B232" s="173" t="s">
        <v>243</v>
      </c>
      <c r="C232" s="173"/>
      <c r="D232" s="91">
        <v>610500</v>
      </c>
      <c r="E232" s="91" t="s">
        <v>350</v>
      </c>
      <c r="F232" s="91">
        <v>710130</v>
      </c>
      <c r="G232" s="91" t="s">
        <v>319</v>
      </c>
      <c r="H232" s="67">
        <v>6600</v>
      </c>
      <c r="I232" s="67">
        <v>6600</v>
      </c>
      <c r="J232" s="67">
        <v>0</v>
      </c>
    </row>
    <row r="233" spans="1:10" s="2" customFormat="1">
      <c r="A233" s="178" t="s">
        <v>199</v>
      </c>
      <c r="B233" s="179"/>
      <c r="C233" s="179"/>
      <c r="D233" s="179"/>
      <c r="E233" s="179"/>
      <c r="F233" s="179"/>
      <c r="G233" s="180"/>
      <c r="H233" s="67">
        <f>SUM(H231:H232)</f>
        <v>24600</v>
      </c>
      <c r="I233" s="67">
        <f>SUM(I231:I232)</f>
        <v>24600</v>
      </c>
      <c r="J233" s="67">
        <f t="shared" ref="J233" si="3">J231</f>
        <v>0</v>
      </c>
    </row>
    <row r="234" spans="1:10" s="2" customFormat="1" ht="14.4" customHeight="1">
      <c r="A234" s="57" t="s">
        <v>244</v>
      </c>
      <c r="B234" s="173" t="s">
        <v>243</v>
      </c>
      <c r="C234" s="173"/>
      <c r="D234" s="10" t="s">
        <v>98</v>
      </c>
      <c r="E234" s="10" t="s">
        <v>99</v>
      </c>
      <c r="F234" s="10">
        <v>710130</v>
      </c>
      <c r="G234" s="27" t="s">
        <v>130</v>
      </c>
      <c r="H234" s="67">
        <v>85000</v>
      </c>
      <c r="I234" s="67">
        <v>0</v>
      </c>
      <c r="J234" s="67">
        <v>0</v>
      </c>
    </row>
    <row r="235" spans="1:10" s="2" customFormat="1" ht="27.6" customHeight="1">
      <c r="A235" s="57" t="s">
        <v>244</v>
      </c>
      <c r="B235" s="173" t="s">
        <v>243</v>
      </c>
      <c r="C235" s="173"/>
      <c r="D235" s="10" t="s">
        <v>98</v>
      </c>
      <c r="E235" s="10" t="s">
        <v>99</v>
      </c>
      <c r="F235" s="10">
        <v>710300</v>
      </c>
      <c r="G235" s="61" t="s">
        <v>360</v>
      </c>
      <c r="H235" s="67">
        <v>0</v>
      </c>
      <c r="I235" s="67">
        <v>0</v>
      </c>
      <c r="J235" s="67">
        <v>0</v>
      </c>
    </row>
    <row r="236" spans="1:10" s="2" customFormat="1" ht="27.6" customHeight="1">
      <c r="A236" s="57" t="s">
        <v>244</v>
      </c>
      <c r="B236" s="173" t="s">
        <v>243</v>
      </c>
      <c r="C236" s="173"/>
      <c r="D236" s="10" t="s">
        <v>100</v>
      </c>
      <c r="E236" s="10" t="s">
        <v>305</v>
      </c>
      <c r="F236" s="10">
        <v>710130</v>
      </c>
      <c r="G236" s="10" t="s">
        <v>130</v>
      </c>
      <c r="H236" s="67">
        <v>250000</v>
      </c>
      <c r="I236" s="67">
        <v>250000</v>
      </c>
      <c r="J236" s="67">
        <v>0</v>
      </c>
    </row>
    <row r="237" spans="1:10" s="2" customFormat="1" ht="27.6" customHeight="1">
      <c r="A237" s="57" t="s">
        <v>244</v>
      </c>
      <c r="B237" s="173" t="s">
        <v>243</v>
      </c>
      <c r="C237" s="173"/>
      <c r="D237" s="10" t="s">
        <v>100</v>
      </c>
      <c r="E237" s="61" t="s">
        <v>305</v>
      </c>
      <c r="F237" s="10">
        <v>710300</v>
      </c>
      <c r="G237" s="10" t="s">
        <v>360</v>
      </c>
      <c r="H237" s="67">
        <v>50000</v>
      </c>
      <c r="I237" s="67">
        <v>50000</v>
      </c>
      <c r="J237" s="67">
        <v>0</v>
      </c>
    </row>
    <row r="238" spans="1:10" s="2" customFormat="1" ht="27.6" customHeight="1">
      <c r="A238" s="108" t="s">
        <v>244</v>
      </c>
      <c r="B238" s="173" t="s">
        <v>243</v>
      </c>
      <c r="C238" s="173"/>
      <c r="D238" s="108" t="s">
        <v>101</v>
      </c>
      <c r="E238" s="108" t="s">
        <v>306</v>
      </c>
      <c r="F238" s="108">
        <v>710103</v>
      </c>
      <c r="G238" s="108" t="s">
        <v>320</v>
      </c>
      <c r="H238" s="67">
        <v>28000</v>
      </c>
      <c r="I238" s="63">
        <v>28000</v>
      </c>
      <c r="J238" s="39">
        <v>23959.83</v>
      </c>
    </row>
    <row r="239" spans="1:10" s="2" customFormat="1" ht="27.6" customHeight="1">
      <c r="A239" s="57" t="s">
        <v>244</v>
      </c>
      <c r="B239" s="173" t="s">
        <v>243</v>
      </c>
      <c r="C239" s="173"/>
      <c r="D239" s="10">
        <v>670308</v>
      </c>
      <c r="E239" s="10" t="s">
        <v>359</v>
      </c>
      <c r="F239" s="10">
        <v>710103</v>
      </c>
      <c r="G239" s="61" t="s">
        <v>320</v>
      </c>
      <c r="H239" s="67">
        <v>20000</v>
      </c>
      <c r="I239" s="67">
        <v>20000</v>
      </c>
      <c r="J239" s="67">
        <v>18226.3</v>
      </c>
    </row>
    <row r="240" spans="1:10" s="2" customFormat="1" ht="27.6" customHeight="1">
      <c r="A240" s="108" t="s">
        <v>244</v>
      </c>
      <c r="B240" s="173" t="s">
        <v>243</v>
      </c>
      <c r="C240" s="173"/>
      <c r="D240" s="108" t="s">
        <v>179</v>
      </c>
      <c r="E240" s="108" t="s">
        <v>180</v>
      </c>
      <c r="F240" s="108">
        <v>710130</v>
      </c>
      <c r="G240" s="108" t="s">
        <v>130</v>
      </c>
      <c r="H240" s="67">
        <v>18500</v>
      </c>
      <c r="I240" s="63">
        <v>18500</v>
      </c>
      <c r="J240" s="39">
        <v>0</v>
      </c>
    </row>
    <row r="241" spans="1:10" s="2" customFormat="1">
      <c r="A241" s="126" t="s">
        <v>181</v>
      </c>
      <c r="B241" s="126"/>
      <c r="C241" s="126"/>
      <c r="D241" s="126"/>
      <c r="E241" s="126"/>
      <c r="F241" s="126"/>
      <c r="G241" s="126"/>
      <c r="H241" s="67">
        <f>SUM(H234:H240)</f>
        <v>451500</v>
      </c>
      <c r="I241" s="67">
        <f t="shared" ref="I241:J241" si="4">SUM(I234:I240)</f>
        <v>366500</v>
      </c>
      <c r="J241" s="67">
        <f t="shared" si="4"/>
        <v>42186.130000000005</v>
      </c>
    </row>
    <row r="242" spans="1:10" s="2" customFormat="1" ht="27.6" customHeight="1">
      <c r="A242" s="57" t="s">
        <v>244</v>
      </c>
      <c r="B242" s="173" t="s">
        <v>243</v>
      </c>
      <c r="C242" s="173"/>
      <c r="D242" s="10">
        <v>830330</v>
      </c>
      <c r="E242" s="10" t="s">
        <v>351</v>
      </c>
      <c r="F242" s="10">
        <v>710102</v>
      </c>
      <c r="G242" s="61" t="s">
        <v>319</v>
      </c>
      <c r="H242" s="67">
        <v>0</v>
      </c>
      <c r="I242" s="67">
        <v>0</v>
      </c>
      <c r="J242" s="39">
        <v>0</v>
      </c>
    </row>
    <row r="243" spans="1:10" s="2" customFormat="1">
      <c r="A243" s="126" t="s">
        <v>183</v>
      </c>
      <c r="B243" s="126"/>
      <c r="C243" s="126"/>
      <c r="D243" s="126"/>
      <c r="E243" s="126"/>
      <c r="F243" s="126"/>
      <c r="G243" s="126"/>
      <c r="H243" s="67">
        <f>H242</f>
        <v>0</v>
      </c>
      <c r="I243" s="67">
        <f t="shared" ref="I243:J243" si="5">I242</f>
        <v>0</v>
      </c>
      <c r="J243" s="67">
        <f t="shared" si="5"/>
        <v>0</v>
      </c>
    </row>
    <row r="244" spans="1:10" s="2" customFormat="1" ht="27.6" customHeight="1">
      <c r="A244" s="57" t="s">
        <v>244</v>
      </c>
      <c r="B244" s="173" t="s">
        <v>243</v>
      </c>
      <c r="C244" s="173"/>
      <c r="D244" s="10" t="s">
        <v>127</v>
      </c>
      <c r="E244" s="10" t="s">
        <v>352</v>
      </c>
      <c r="F244" s="10">
        <v>710130</v>
      </c>
      <c r="G244" s="91" t="s">
        <v>130</v>
      </c>
      <c r="H244" s="67">
        <v>1000</v>
      </c>
      <c r="I244" s="67">
        <v>1000</v>
      </c>
      <c r="J244" s="39">
        <v>0</v>
      </c>
    </row>
    <row r="245" spans="1:10" s="2" customFormat="1">
      <c r="A245" s="126" t="s">
        <v>184</v>
      </c>
      <c r="B245" s="126"/>
      <c r="C245" s="126"/>
      <c r="D245" s="126"/>
      <c r="E245" s="126"/>
      <c r="F245" s="126"/>
      <c r="G245" s="126"/>
      <c r="H245" s="67">
        <f>SUM(H244:H244)</f>
        <v>1000</v>
      </c>
      <c r="I245" s="67">
        <f>SUM(I244:I244)</f>
        <v>1000</v>
      </c>
      <c r="J245" s="67">
        <f>SUM(J244:J244)</f>
        <v>0</v>
      </c>
    </row>
    <row r="246" spans="1:10" s="2" customFormat="1">
      <c r="A246" s="123" t="s">
        <v>207</v>
      </c>
      <c r="B246" s="123"/>
      <c r="C246" s="123"/>
      <c r="D246" s="123"/>
      <c r="E246" s="123"/>
      <c r="F246" s="123"/>
      <c r="G246" s="123"/>
      <c r="H246" s="65">
        <f>H230+H241+H243+H245+H233</f>
        <v>573900</v>
      </c>
      <c r="I246" s="65">
        <f t="shared" ref="I246:J246" si="6">I230+I241+I243+I245+I233</f>
        <v>392100</v>
      </c>
      <c r="J246" s="65">
        <f t="shared" si="6"/>
        <v>42186.130000000005</v>
      </c>
    </row>
    <row r="247" spans="1:10" s="2" customFormat="1">
      <c r="A247" s="121" t="s">
        <v>185</v>
      </c>
      <c r="B247" s="121"/>
      <c r="C247" s="121"/>
      <c r="D247" s="121"/>
      <c r="E247" s="121"/>
      <c r="F247" s="121"/>
      <c r="G247" s="121"/>
      <c r="H247" s="66">
        <f>H227+H246</f>
        <v>54218900</v>
      </c>
      <c r="I247" s="66">
        <f>I227+I246</f>
        <v>27333260</v>
      </c>
      <c r="J247" s="66">
        <f>J227+J246</f>
        <v>21490414.569999993</v>
      </c>
    </row>
    <row r="248" spans="1:10" s="1" customFormat="1">
      <c r="A248" s="122" t="s">
        <v>137</v>
      </c>
      <c r="B248" s="122"/>
      <c r="C248" s="122"/>
      <c r="D248" s="122"/>
      <c r="E248" s="122"/>
      <c r="F248" s="122"/>
      <c r="G248" s="122"/>
      <c r="H248" s="66">
        <f>H23-H247</f>
        <v>0</v>
      </c>
      <c r="I248" s="66">
        <f>I23-I247</f>
        <v>0</v>
      </c>
      <c r="J248" s="66">
        <f>J23-J247</f>
        <v>4680674.9900000058</v>
      </c>
    </row>
    <row r="249" spans="1:10" s="1" customFormat="1">
      <c r="A249" s="123" t="s">
        <v>206</v>
      </c>
      <c r="B249" s="123"/>
      <c r="C249" s="123"/>
      <c r="D249" s="123"/>
      <c r="E249" s="123"/>
      <c r="F249" s="123"/>
      <c r="G249" s="123"/>
      <c r="H249" s="78">
        <f>H19-H227</f>
        <v>0</v>
      </c>
      <c r="I249" s="78">
        <f>I19-I227</f>
        <v>0</v>
      </c>
      <c r="J249" s="78">
        <f>J19-J227</f>
        <v>4573574.9900000058</v>
      </c>
    </row>
    <row r="250" spans="1:10" s="1" customFormat="1">
      <c r="A250" s="123" t="s">
        <v>207</v>
      </c>
      <c r="B250" s="123"/>
      <c r="C250" s="123"/>
      <c r="D250" s="123"/>
      <c r="E250" s="123"/>
      <c r="F250" s="123"/>
      <c r="G250" s="123"/>
      <c r="H250" s="78">
        <f>H22-H246</f>
        <v>0</v>
      </c>
      <c r="I250" s="78">
        <f>I22-I246</f>
        <v>0</v>
      </c>
      <c r="J250" s="78">
        <f>J22-J246</f>
        <v>107100</v>
      </c>
    </row>
    <row r="251" spans="1:10" s="1" customFormat="1">
      <c r="A251" s="18"/>
      <c r="B251" s="18"/>
      <c r="C251" s="18"/>
      <c r="D251" s="18"/>
      <c r="E251" s="18"/>
      <c r="F251" s="18"/>
      <c r="G251" s="18"/>
      <c r="H251" s="119"/>
      <c r="I251" s="119"/>
      <c r="J251" s="119"/>
    </row>
    <row r="252" spans="1:10" s="1" customFormat="1">
      <c r="A252" s="18"/>
      <c r="B252" s="18"/>
      <c r="C252" s="18"/>
      <c r="D252" s="18"/>
      <c r="E252" s="18"/>
      <c r="F252" s="18"/>
      <c r="G252" s="18"/>
      <c r="H252" s="19"/>
      <c r="I252" s="19"/>
      <c r="J252" s="19"/>
    </row>
    <row r="253" spans="1:10">
      <c r="A253" s="124"/>
      <c r="B253" s="124"/>
      <c r="C253" s="124"/>
      <c r="D253" s="124"/>
      <c r="E253" s="124"/>
      <c r="F253" s="20"/>
      <c r="G253" s="20"/>
      <c r="H253" s="21"/>
      <c r="I253" s="21"/>
      <c r="J253" s="21"/>
    </row>
    <row r="254" spans="1:10">
      <c r="A254" s="120" t="s">
        <v>138</v>
      </c>
      <c r="B254" s="120"/>
      <c r="C254" s="120"/>
      <c r="D254" s="120"/>
      <c r="E254" s="120"/>
      <c r="F254" s="4"/>
      <c r="G254" s="4"/>
      <c r="H254" s="4"/>
      <c r="I254" s="4"/>
      <c r="J254" s="4"/>
    </row>
    <row r="255" spans="1:10">
      <c r="A255" s="155" t="s">
        <v>201</v>
      </c>
      <c r="B255" s="155"/>
      <c r="C255" s="155"/>
      <c r="D255" s="155"/>
      <c r="E255" s="155"/>
      <c r="F255" s="4"/>
      <c r="G255" s="4"/>
      <c r="H255" s="4"/>
      <c r="I255" s="4"/>
      <c r="J255" s="4"/>
    </row>
    <row r="256" spans="1:10">
      <c r="A256" s="4"/>
      <c r="B256" s="4"/>
      <c r="C256" s="4"/>
      <c r="D256" s="4"/>
      <c r="E256" s="4"/>
      <c r="F256" s="4"/>
      <c r="G256" s="120" t="s">
        <v>408</v>
      </c>
      <c r="H256" s="120"/>
      <c r="I256" s="120"/>
      <c r="J256" s="120"/>
    </row>
    <row r="257" spans="1:10">
      <c r="A257" s="4"/>
      <c r="B257" s="4"/>
      <c r="C257" s="4"/>
      <c r="D257" s="4"/>
      <c r="E257" s="4"/>
      <c r="F257" s="4"/>
      <c r="G257" s="120" t="s">
        <v>139</v>
      </c>
      <c r="H257" s="120"/>
      <c r="I257" s="120"/>
      <c r="J257" s="120"/>
    </row>
    <row r="258" spans="1:10">
      <c r="A258" s="4"/>
      <c r="B258" s="4"/>
      <c r="C258" s="4"/>
      <c r="D258" s="4"/>
      <c r="E258" s="4"/>
      <c r="F258" s="4"/>
      <c r="G258" s="120" t="s">
        <v>140</v>
      </c>
      <c r="H258" s="120"/>
      <c r="I258" s="120"/>
      <c r="J258" s="120"/>
    </row>
    <row r="259" spans="1:10">
      <c r="A259" s="4"/>
      <c r="B259" s="4"/>
      <c r="C259" s="4"/>
      <c r="D259" s="4"/>
      <c r="E259" s="4"/>
      <c r="F259" s="4"/>
      <c r="G259" s="4"/>
      <c r="H259" s="4"/>
      <c r="I259" s="4"/>
      <c r="J259" s="4"/>
    </row>
  </sheetData>
  <mergeCells count="253">
    <mergeCell ref="B229:C229"/>
    <mergeCell ref="B232:C232"/>
    <mergeCell ref="B149:C149"/>
    <mergeCell ref="B155:C155"/>
    <mergeCell ref="B59:C59"/>
    <mergeCell ref="B60:C60"/>
    <mergeCell ref="B62:C62"/>
    <mergeCell ref="B153:C153"/>
    <mergeCell ref="B175:C175"/>
    <mergeCell ref="A77:G77"/>
    <mergeCell ref="B68:C68"/>
    <mergeCell ref="B69:C69"/>
    <mergeCell ref="B70:C70"/>
    <mergeCell ref="B71:C71"/>
    <mergeCell ref="B72:C72"/>
    <mergeCell ref="B73:C73"/>
    <mergeCell ref="B74:C74"/>
    <mergeCell ref="B75:C75"/>
    <mergeCell ref="B76:C76"/>
    <mergeCell ref="B79:C79"/>
    <mergeCell ref="B137:C137"/>
    <mergeCell ref="B80:C80"/>
    <mergeCell ref="B81:C81"/>
    <mergeCell ref="B82:C82"/>
    <mergeCell ref="B83:C83"/>
    <mergeCell ref="B84:C84"/>
    <mergeCell ref="B85:C85"/>
    <mergeCell ref="B86:C86"/>
    <mergeCell ref="B87:C87"/>
    <mergeCell ref="F2:J2"/>
    <mergeCell ref="F3:J3"/>
    <mergeCell ref="F4:J4"/>
    <mergeCell ref="A6:J6"/>
    <mergeCell ref="A7:J7"/>
    <mergeCell ref="A8:J8"/>
    <mergeCell ref="B10:C10"/>
    <mergeCell ref="B11:C11"/>
    <mergeCell ref="B12:C12"/>
    <mergeCell ref="B13:C13"/>
    <mergeCell ref="B14:C14"/>
    <mergeCell ref="B18:C18"/>
    <mergeCell ref="A19:G19"/>
    <mergeCell ref="B21:C21"/>
    <mergeCell ref="A22:G22"/>
    <mergeCell ref="A23:G23"/>
    <mergeCell ref="B15:C15"/>
    <mergeCell ref="B16:C16"/>
    <mergeCell ref="B17:C17"/>
    <mergeCell ref="B20:C20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A49:G49"/>
    <mergeCell ref="B78:C78"/>
    <mergeCell ref="B61:C61"/>
    <mergeCell ref="B63:C63"/>
    <mergeCell ref="B64:C64"/>
    <mergeCell ref="B65:C65"/>
    <mergeCell ref="B66:C66"/>
    <mergeCell ref="B67:C67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  <mergeCell ref="B132:C132"/>
    <mergeCell ref="B133:C133"/>
    <mergeCell ref="B134:C134"/>
    <mergeCell ref="B135:C135"/>
    <mergeCell ref="B136:C136"/>
    <mergeCell ref="B138:C138"/>
    <mergeCell ref="B140:C140"/>
    <mergeCell ref="B141:C141"/>
    <mergeCell ref="B139:C139"/>
    <mergeCell ref="B142:C142"/>
    <mergeCell ref="B144:C144"/>
    <mergeCell ref="B145:C145"/>
    <mergeCell ref="B146:C146"/>
    <mergeCell ref="B147:C147"/>
    <mergeCell ref="B143:C143"/>
    <mergeCell ref="B148:C148"/>
    <mergeCell ref="B150:C150"/>
    <mergeCell ref="B152:C152"/>
    <mergeCell ref="B151:C151"/>
    <mergeCell ref="B154:C154"/>
    <mergeCell ref="B174:C174"/>
    <mergeCell ref="B176:C176"/>
    <mergeCell ref="B177:C177"/>
    <mergeCell ref="B179:C179"/>
    <mergeCell ref="B156:C156"/>
    <mergeCell ref="B157:C157"/>
    <mergeCell ref="B158:C158"/>
    <mergeCell ref="B160:C160"/>
    <mergeCell ref="B161:C161"/>
    <mergeCell ref="B162:C162"/>
    <mergeCell ref="B163:C163"/>
    <mergeCell ref="B164:C164"/>
    <mergeCell ref="B165:C165"/>
    <mergeCell ref="B166:C166"/>
    <mergeCell ref="B167:C167"/>
    <mergeCell ref="B168:C168"/>
    <mergeCell ref="B169:C169"/>
    <mergeCell ref="B170:C170"/>
    <mergeCell ref="B171:C171"/>
    <mergeCell ref="B172:C172"/>
    <mergeCell ref="B173:C173"/>
    <mergeCell ref="B159:C159"/>
    <mergeCell ref="B178:C178"/>
    <mergeCell ref="B181:C181"/>
    <mergeCell ref="B184:C184"/>
    <mergeCell ref="B185:C185"/>
    <mergeCell ref="B186:C186"/>
    <mergeCell ref="B188:C188"/>
    <mergeCell ref="B189:C189"/>
    <mergeCell ref="B192:C192"/>
    <mergeCell ref="A193:G193"/>
    <mergeCell ref="B194:C194"/>
    <mergeCell ref="B182:C182"/>
    <mergeCell ref="B195:C195"/>
    <mergeCell ref="B196:C196"/>
    <mergeCell ref="B197:C197"/>
    <mergeCell ref="B198:C198"/>
    <mergeCell ref="B199:C199"/>
    <mergeCell ref="B201:C201"/>
    <mergeCell ref="B202:C202"/>
    <mergeCell ref="B203:C203"/>
    <mergeCell ref="B204:C204"/>
    <mergeCell ref="B200:C200"/>
    <mergeCell ref="B222:C222"/>
    <mergeCell ref="B223:C223"/>
    <mergeCell ref="B224:C224"/>
    <mergeCell ref="A226:G226"/>
    <mergeCell ref="A227:G227"/>
    <mergeCell ref="B205:C205"/>
    <mergeCell ref="B206:C206"/>
    <mergeCell ref="B208:C208"/>
    <mergeCell ref="A209:G209"/>
    <mergeCell ref="B210:C210"/>
    <mergeCell ref="B211:C211"/>
    <mergeCell ref="B212:C212"/>
    <mergeCell ref="B213:C213"/>
    <mergeCell ref="B214:C214"/>
    <mergeCell ref="B207:C207"/>
    <mergeCell ref="B215:C215"/>
    <mergeCell ref="B216:C216"/>
    <mergeCell ref="B218:C218"/>
    <mergeCell ref="B225:C225"/>
    <mergeCell ref="G257:J257"/>
    <mergeCell ref="G258:J258"/>
    <mergeCell ref="A243:G243"/>
    <mergeCell ref="B244:C244"/>
    <mergeCell ref="A245:G245"/>
    <mergeCell ref="A246:G246"/>
    <mergeCell ref="A247:G247"/>
    <mergeCell ref="A248:G248"/>
    <mergeCell ref="A249:G249"/>
    <mergeCell ref="A250:G250"/>
    <mergeCell ref="A254:E254"/>
    <mergeCell ref="A253:E253"/>
    <mergeCell ref="B180:C180"/>
    <mergeCell ref="B183:C183"/>
    <mergeCell ref="B187:C187"/>
    <mergeCell ref="B190:C190"/>
    <mergeCell ref="B191:C191"/>
    <mergeCell ref="B240:C240"/>
    <mergeCell ref="B238:C238"/>
    <mergeCell ref="A255:E255"/>
    <mergeCell ref="G256:J256"/>
    <mergeCell ref="B228:C228"/>
    <mergeCell ref="A230:G230"/>
    <mergeCell ref="B234:C234"/>
    <mergeCell ref="B235:C235"/>
    <mergeCell ref="B236:C236"/>
    <mergeCell ref="B237:C237"/>
    <mergeCell ref="A241:G241"/>
    <mergeCell ref="B242:C242"/>
    <mergeCell ref="B239:C239"/>
    <mergeCell ref="B231:C231"/>
    <mergeCell ref="A233:G233"/>
    <mergeCell ref="B217:C217"/>
    <mergeCell ref="B219:C219"/>
    <mergeCell ref="B220:C220"/>
    <mergeCell ref="B221:C221"/>
  </mergeCells>
  <pageMargins left="0.31496062992126" right="0" top="0.511811023622047" bottom="0.74803149606299202" header="0.31496062992126" footer="0.31496062992126"/>
  <pageSetup orientation="landscape" r:id="rId1"/>
  <headerFooter>
    <oddFooter>&amp;LF-PS-30-15,ED.I,REV.2&amp;C&amp;P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SURSA A</vt:lpstr>
      <vt:lpstr>SURSA C</vt:lpstr>
      <vt:lpstr>SURSA E</vt:lpstr>
      <vt:lpstr>SURSA F</vt:lpstr>
      <vt:lpstr>SURSA G</vt:lpstr>
      <vt:lpstr>'SURSA A'!Print_Titles</vt:lpstr>
      <vt:lpstr>'SURSA E'!Print_Titles</vt:lpstr>
      <vt:lpstr>'SURSA F'!Print_Titles</vt:lpstr>
      <vt:lpstr>'SURSA 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Adriana Gherasim</cp:lastModifiedBy>
  <cp:lastPrinted>2026-07-21T07:47:31Z</cp:lastPrinted>
  <dcterms:created xsi:type="dcterms:W3CDTF">2019-03-31T09:15:00Z</dcterms:created>
  <dcterms:modified xsi:type="dcterms:W3CDTF">2026-07-21T07:47:44Z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299029ECC71A4854AF3AD3E26F3B3282_12</vt:lpwstr>
  </property>
  <property fmtid="{D5CDD505-2E9C-101B-9397-08002B2CF9AE}" pid="3" name="KSOProductBuildVer">
    <vt:lpwstr>1033-12.2.0.20782</vt:lpwstr>
  </property>
</Properties>
</file>