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60"/>
  </bookViews>
  <sheets>
    <sheet name="ANEXA 1 A" sheetId="2" r:id="rId1"/>
    <sheet name="ANEXA 2 C" sheetId="3" r:id="rId2"/>
    <sheet name="ANEXA 3 D" sheetId="4" r:id="rId3"/>
    <sheet name="ANEXA 4 E" sheetId="5" r:id="rId4"/>
    <sheet name="ANEXA 5 F" sheetId="7" r:id="rId5"/>
    <sheet name="ANEXA 6 G" sheetId="6" r:id="rId6"/>
  </sheets>
  <definedNames>
    <definedName name="page\x2dtotal">#REF!</definedName>
    <definedName name="page\x2dtotal\x2dmaster0">#REF!</definedName>
    <definedName name="_xlnm.Print_Titles" localSheetId="0">'ANEXA 1 A'!$10:$10</definedName>
    <definedName name="_xlnm.Print_Titles" localSheetId="1">'ANEXA 2 C'!$11:$11</definedName>
    <definedName name="_xlnm.Print_Titles" localSheetId="2">'ANEXA 3 D'!$13:$13</definedName>
    <definedName name="_xlnm.Print_Titles" localSheetId="3">'ANEXA 4 E'!$12:$12</definedName>
    <definedName name="_xlnm.Print_Titles" localSheetId="4">'ANEXA 5 F'!$13:$13</definedName>
    <definedName name="_xlnm.Print_Titles" localSheetId="5">'ANEXA 6 G'!$13:$13</definedName>
  </definedNames>
  <calcPr calcId="162913"/>
</workbook>
</file>

<file path=xl/calcChain.xml><?xml version="1.0" encoding="utf-8"?>
<calcChain xmlns="http://schemas.openxmlformats.org/spreadsheetml/2006/main">
  <c r="I29" i="4" l="1"/>
  <c r="J29" i="4"/>
  <c r="H29" i="4"/>
  <c r="I23" i="4"/>
  <c r="J23" i="4"/>
  <c r="H23" i="4"/>
  <c r="I15" i="3"/>
  <c r="I16" i="3" s="1"/>
  <c r="J15" i="3"/>
  <c r="J16" i="3" s="1"/>
  <c r="H16" i="3"/>
  <c r="H15" i="3"/>
  <c r="I20" i="3"/>
  <c r="J20" i="3"/>
  <c r="H20" i="3"/>
  <c r="I489" i="2"/>
  <c r="J489" i="2"/>
  <c r="H489" i="2"/>
  <c r="I176" i="2"/>
  <c r="J176" i="2"/>
  <c r="H176" i="2"/>
  <c r="I113" i="2"/>
  <c r="J113" i="2"/>
  <c r="H113" i="2"/>
  <c r="I38" i="2" l="1"/>
  <c r="J38" i="2"/>
  <c r="H38" i="2"/>
  <c r="I247" i="6" l="1"/>
  <c r="J247" i="6"/>
  <c r="H247" i="6"/>
  <c r="I174" i="6"/>
  <c r="J174" i="6"/>
  <c r="H174" i="6"/>
  <c r="I24" i="6" l="1"/>
  <c r="J24" i="6"/>
  <c r="H24" i="6"/>
  <c r="I21" i="6"/>
  <c r="J21" i="6"/>
  <c r="H21" i="6"/>
  <c r="I25" i="6" l="1"/>
  <c r="H25" i="6"/>
  <c r="J25" i="6"/>
  <c r="I17" i="4"/>
  <c r="J17" i="4"/>
  <c r="I475" i="2"/>
  <c r="J475" i="2"/>
  <c r="H475" i="2"/>
  <c r="I345" i="2"/>
  <c r="J345" i="2"/>
  <c r="H345" i="2"/>
  <c r="I467" i="2"/>
  <c r="J467" i="2"/>
  <c r="H467" i="2"/>
  <c r="I445" i="2"/>
  <c r="J445" i="2"/>
  <c r="I213" i="2"/>
  <c r="J213" i="2"/>
  <c r="H213" i="2"/>
  <c r="I436" i="2"/>
  <c r="J436" i="2"/>
  <c r="H436" i="2"/>
  <c r="I109" i="2" l="1"/>
  <c r="J109" i="2"/>
  <c r="H109" i="2"/>
  <c r="I232" i="6" l="1"/>
  <c r="J232" i="6"/>
  <c r="H232" i="6"/>
  <c r="I199" i="6"/>
  <c r="J199" i="6"/>
  <c r="H199" i="6"/>
  <c r="I95" i="7" l="1"/>
  <c r="J95" i="7"/>
  <c r="H95" i="7"/>
  <c r="I28" i="4"/>
  <c r="J28" i="4"/>
  <c r="H28" i="4"/>
  <c r="I21" i="4"/>
  <c r="J21" i="4"/>
  <c r="H21" i="4"/>
  <c r="I21" i="3" l="1"/>
  <c r="I22" i="3" s="1"/>
  <c r="J21" i="3"/>
  <c r="J22" i="3" s="1"/>
  <c r="H21" i="3"/>
  <c r="H22" i="3" s="1"/>
  <c r="I387" i="2"/>
  <c r="J387" i="2"/>
  <c r="I413" i="2"/>
  <c r="J413" i="2"/>
  <c r="H413" i="2"/>
  <c r="I397" i="2"/>
  <c r="J397" i="2"/>
  <c r="H397" i="2"/>
  <c r="I173" i="2" l="1"/>
  <c r="J173" i="2"/>
  <c r="H173" i="2"/>
  <c r="I128" i="2"/>
  <c r="J128" i="2"/>
  <c r="H128" i="2"/>
  <c r="I37" i="7" l="1"/>
  <c r="J37" i="7"/>
  <c r="I27" i="7"/>
  <c r="J27" i="7"/>
  <c r="H27" i="7"/>
  <c r="I14" i="5"/>
  <c r="J14" i="5"/>
  <c r="I62" i="2"/>
  <c r="J62" i="2"/>
  <c r="H17" i="4"/>
  <c r="H62" i="2"/>
  <c r="I416" i="2" l="1"/>
  <c r="J416" i="2"/>
  <c r="H416" i="2"/>
  <c r="I242" i="6" l="1"/>
  <c r="J242" i="6"/>
  <c r="H242" i="6"/>
  <c r="H387" i="2" l="1"/>
  <c r="J428" i="2" l="1"/>
  <c r="I428" i="2"/>
  <c r="H428" i="2"/>
  <c r="H445" i="2" l="1"/>
  <c r="I54" i="6" l="1"/>
  <c r="J54" i="6"/>
  <c r="H54" i="6"/>
  <c r="I235" i="6"/>
  <c r="I248" i="6" s="1"/>
  <c r="J235" i="6"/>
  <c r="J248" i="6" s="1"/>
  <c r="H235" i="6"/>
  <c r="I83" i="7"/>
  <c r="J83" i="7"/>
  <c r="H83" i="7"/>
  <c r="H37" i="7"/>
  <c r="I25" i="5"/>
  <c r="I26" i="5" s="1"/>
  <c r="J25" i="5"/>
  <c r="J26" i="5" s="1"/>
  <c r="H25" i="5"/>
  <c r="H26" i="5" s="1"/>
  <c r="J15" i="5"/>
  <c r="H14" i="5"/>
  <c r="H15" i="5" s="1"/>
  <c r="I30" i="4"/>
  <c r="J30" i="4"/>
  <c r="H30" i="4"/>
  <c r="J18" i="4"/>
  <c r="I32" i="4" l="1"/>
  <c r="H32" i="4"/>
  <c r="H18" i="4"/>
  <c r="H31" i="4" s="1"/>
  <c r="H248" i="6"/>
  <c r="H252" i="6" s="1"/>
  <c r="H233" i="6"/>
  <c r="H251" i="6" s="1"/>
  <c r="J233" i="6"/>
  <c r="J251" i="6" s="1"/>
  <c r="I252" i="6"/>
  <c r="I233" i="6"/>
  <c r="I251" i="6" s="1"/>
  <c r="H38" i="7"/>
  <c r="H99" i="7"/>
  <c r="J38" i="7"/>
  <c r="J99" i="7"/>
  <c r="I38" i="7"/>
  <c r="H98" i="7"/>
  <c r="J27" i="5"/>
  <c r="I28" i="5"/>
  <c r="H27" i="5"/>
  <c r="H28" i="5"/>
  <c r="I15" i="5"/>
  <c r="I27" i="5" s="1"/>
  <c r="J28" i="5"/>
  <c r="J31" i="4"/>
  <c r="J32" i="4"/>
  <c r="I18" i="4"/>
  <c r="I31" i="4" s="1"/>
  <c r="I96" i="7"/>
  <c r="I98" i="7"/>
  <c r="J98" i="7"/>
  <c r="H96" i="7"/>
  <c r="J96" i="7"/>
  <c r="I99" i="7"/>
  <c r="I249" i="6" l="1"/>
  <c r="I250" i="6" s="1"/>
  <c r="J249" i="6"/>
  <c r="J250" i="6" s="1"/>
  <c r="H249" i="6"/>
  <c r="H250" i="6" s="1"/>
  <c r="J252" i="6"/>
  <c r="J24" i="3" l="1"/>
  <c r="H24" i="3"/>
  <c r="I24" i="3"/>
  <c r="I389" i="2"/>
  <c r="J389" i="2"/>
  <c r="H389" i="2"/>
  <c r="I491" i="2"/>
  <c r="J491" i="2"/>
  <c r="H491" i="2"/>
  <c r="I357" i="2"/>
  <c r="J357" i="2"/>
  <c r="H357" i="2"/>
  <c r="I355" i="2"/>
  <c r="J355" i="2"/>
  <c r="H355" i="2"/>
  <c r="I477" i="2"/>
  <c r="J477" i="2"/>
  <c r="H477" i="2"/>
  <c r="I469" i="2"/>
  <c r="J469" i="2"/>
  <c r="H469" i="2"/>
  <c r="I143" i="2"/>
  <c r="J143" i="2"/>
  <c r="H143" i="2"/>
  <c r="I419" i="2"/>
  <c r="J419" i="2"/>
  <c r="H419" i="2"/>
  <c r="I99" i="2"/>
  <c r="J99" i="2"/>
  <c r="H99" i="2"/>
  <c r="J390" i="2" l="1"/>
  <c r="J495" i="2" s="1"/>
  <c r="I390" i="2"/>
  <c r="I495" i="2" s="1"/>
  <c r="H390" i="2"/>
  <c r="H492" i="2"/>
  <c r="H496" i="2" s="1"/>
  <c r="I492" i="2"/>
  <c r="I496" i="2" s="1"/>
  <c r="J492" i="2"/>
  <c r="J496" i="2" s="1"/>
  <c r="H63" i="2"/>
  <c r="J63" i="2"/>
  <c r="I63" i="2"/>
  <c r="J23" i="3" l="1"/>
  <c r="H23" i="3"/>
  <c r="I23" i="3"/>
  <c r="I493" i="2"/>
  <c r="J493" i="2"/>
  <c r="H97" i="7"/>
  <c r="I97" i="7"/>
  <c r="J97" i="7"/>
  <c r="J494" i="2" l="1"/>
  <c r="I494" i="2"/>
  <c r="H495" i="2"/>
  <c r="H493" i="2" l="1"/>
  <c r="H494" i="2" s="1"/>
</calcChain>
</file>

<file path=xl/sharedStrings.xml><?xml version="1.0" encoding="utf-8"?>
<sst xmlns="http://schemas.openxmlformats.org/spreadsheetml/2006/main" count="4385" uniqueCount="442">
  <si>
    <t/>
  </si>
  <si>
    <t>Tip Indicator</t>
  </si>
  <si>
    <t>Sursa finantare</t>
  </si>
  <si>
    <t>Clasificatie Functionala</t>
  </si>
  <si>
    <t>Clasificatie Functionala Descriere</t>
  </si>
  <si>
    <t>Clasificatie Economica</t>
  </si>
  <si>
    <t>Clasificatie Economica Descriere</t>
  </si>
  <si>
    <t xml:space="preserve"> Venit</t>
  </si>
  <si>
    <t>A-Integral de la buget</t>
  </si>
  <si>
    <t>040100</t>
  </si>
  <si>
    <t>Cote defalcate din impozitul pe venit(se scad)</t>
  </si>
  <si>
    <t>040400</t>
  </si>
  <si>
    <t>Sume alocate din cotele defalcate din impozitul pe venit pentru echilibrarea bugetelor locale</t>
  </si>
  <si>
    <t>110100</t>
  </si>
  <si>
    <t>Sume defalcate din taxa pe valoarea adaugata pentru finantarea cheltuielilor descentralizate la nivelul judetelor (se scad)</t>
  </si>
  <si>
    <t>110500</t>
  </si>
  <si>
    <t>Sume defalcate din taxa pe valoarea adaugata pentru drumuri (se scad)</t>
  </si>
  <si>
    <t>110600</t>
  </si>
  <si>
    <t>Sume defalcate din taxa pe valoarea adaugata  pentru  echilibrarea bugetelor locale (se scad)</t>
  </si>
  <si>
    <t>160201</t>
  </si>
  <si>
    <t>Impozit pe mijloacele de transport detinute de persoane fizice</t>
  </si>
  <si>
    <t>160202</t>
  </si>
  <si>
    <t>Impozit pe mijloacele de transport detinute de persoane juridice</t>
  </si>
  <si>
    <t>300530</t>
  </si>
  <si>
    <t>Alte venituri din concesiuni si inchirieri de catre institutiile publice</t>
  </si>
  <si>
    <t>332700</t>
  </si>
  <si>
    <t>Contributia lunara a parintilor pentru intretinerea copiilor in unitatile de protectie sociala</t>
  </si>
  <si>
    <t>Alte venituri</t>
  </si>
  <si>
    <t>370300</t>
  </si>
  <si>
    <t>Varsaminte din sectiunea de functionare pentru finantarea sectiunii de dezvoltare a bugetelui local</t>
  </si>
  <si>
    <t>370400</t>
  </si>
  <si>
    <t>Varsaminte din sectiunea de functionare</t>
  </si>
  <si>
    <t>Alte transferuri voluntare</t>
  </si>
  <si>
    <t>422100</t>
  </si>
  <si>
    <t>Finantarea drepturilor acordate persoanelor cu handicap</t>
  </si>
  <si>
    <t>422800</t>
  </si>
  <si>
    <t>Subventii primite din Fondul de Interventie</t>
  </si>
  <si>
    <t>430700</t>
  </si>
  <si>
    <t>Subventii primite de la alte bugete locale pentru instituiile de asistenta sociala pentru persoanele cu handicap</t>
  </si>
  <si>
    <t>450102</t>
  </si>
  <si>
    <t>Sume primite in contul platilor efectuate in anii anteriori</t>
  </si>
  <si>
    <t>C-Credite interne</t>
  </si>
  <si>
    <t>410201</t>
  </si>
  <si>
    <t>D-Fonduri externe nerambursabile</t>
  </si>
  <si>
    <t>Prefinantare</t>
  </si>
  <si>
    <t>E-Activitati finantate integral din venituri proprii</t>
  </si>
  <si>
    <t>331700</t>
  </si>
  <si>
    <t>Venituri din organizarea de cursuri de calificare si conversie profesionala, specializare si perfectionare</t>
  </si>
  <si>
    <t>F-Integral venituri proprii</t>
  </si>
  <si>
    <t>330800</t>
  </si>
  <si>
    <t>Venituri din prestari de servicii</t>
  </si>
  <si>
    <t>332100</t>
  </si>
  <si>
    <t>Venituri din contractele incheiate cu casele de asigurari sociale de sanatate</t>
  </si>
  <si>
    <t>333000</t>
  </si>
  <si>
    <t>Venituri din contractele incheiate cu directiile de sanatate publica din sume alocate de la bugetul de stat</t>
  </si>
  <si>
    <t>333100</t>
  </si>
  <si>
    <t>Venituri din contractele incheiate cu directiile de sanatate publica din sume alocate din veniturile proprii ale Ministerului Sanatatii</t>
  </si>
  <si>
    <t>333200</t>
  </si>
  <si>
    <t>Venituri din contractele incheiate cu institutiile de medicina legala</t>
  </si>
  <si>
    <t>370100</t>
  </si>
  <si>
    <t>Donatii si sponsorizari</t>
  </si>
  <si>
    <t>431400</t>
  </si>
  <si>
    <t xml:space="preserve">Subventii din bugetele locale pentru finantarea  cheltuielilor de capital din domeniul sanatatii  </t>
  </si>
  <si>
    <t>433300</t>
  </si>
  <si>
    <t>Subventii din bugetul Fondului national unic de asigurari sociale de sanatate pentru acoperirea cresterilor salariale</t>
  </si>
  <si>
    <t>G-Venituri proprii si subventii</t>
  </si>
  <si>
    <t>335000</t>
  </si>
  <si>
    <t>Alte venituri din prestari de servicii si alte activitati</t>
  </si>
  <si>
    <t>430900</t>
  </si>
  <si>
    <t>Subventii pentru institutii publice</t>
  </si>
  <si>
    <t>431900</t>
  </si>
  <si>
    <t>Subventii pentru institutii publice destinate sectiunii de dezvoltare</t>
  </si>
  <si>
    <t xml:space="preserve"> Cheltuiala</t>
  </si>
  <si>
    <t>510103</t>
  </si>
  <si>
    <t>Autoritati executive</t>
  </si>
  <si>
    <t>100101</t>
  </si>
  <si>
    <t>Salarii de baza</t>
  </si>
  <si>
    <t>100112</t>
  </si>
  <si>
    <t>Indemnizatii platite unor persoane din afara unitatii</t>
  </si>
  <si>
    <t>100113</t>
  </si>
  <si>
    <t>100301</t>
  </si>
  <si>
    <t>Contributii de asigurari sociale de stat</t>
  </si>
  <si>
    <t>100306</t>
  </si>
  <si>
    <t>Contributii pentru concedii si indemnizatii</t>
  </si>
  <si>
    <t>200101</t>
  </si>
  <si>
    <t>Furnituri de birou</t>
  </si>
  <si>
    <t>200102</t>
  </si>
  <si>
    <t>Materiale pentru curatenie</t>
  </si>
  <si>
    <t>200103</t>
  </si>
  <si>
    <t>Incalzit, Iluminat si forta motrica</t>
  </si>
  <si>
    <t>200104</t>
  </si>
  <si>
    <t>Apa, canal si salubritate</t>
  </si>
  <si>
    <t>200105</t>
  </si>
  <si>
    <t>Carburanti si lubrifianti</t>
  </si>
  <si>
    <t>200106</t>
  </si>
  <si>
    <t>Piese de schimb</t>
  </si>
  <si>
    <t>200107</t>
  </si>
  <si>
    <t>Transport</t>
  </si>
  <si>
    <t>200108</t>
  </si>
  <si>
    <t xml:space="preserve">Posta, telecomunicatii, radio, tv, internet </t>
  </si>
  <si>
    <t>200109</t>
  </si>
  <si>
    <t xml:space="preserve">Materiale si prestari de servicii cu caracter functional </t>
  </si>
  <si>
    <t>200130</t>
  </si>
  <si>
    <t>Alte bunuri si servicii pentru intretinere si functionare</t>
  </si>
  <si>
    <t>200200</t>
  </si>
  <si>
    <t xml:space="preserve">Reparatii curente </t>
  </si>
  <si>
    <t>200530</t>
  </si>
  <si>
    <t>Alte obiecte de inventar</t>
  </si>
  <si>
    <t>200601</t>
  </si>
  <si>
    <t>Deplasari interne, detasari, transferari</t>
  </si>
  <si>
    <t>200602</t>
  </si>
  <si>
    <t>Deplasari in strainatate</t>
  </si>
  <si>
    <t>201200</t>
  </si>
  <si>
    <t>Consultanta si expertiza</t>
  </si>
  <si>
    <t>201300</t>
  </si>
  <si>
    <t>Pregatire profesionala</t>
  </si>
  <si>
    <t>201400</t>
  </si>
  <si>
    <t>Protectia muncii</t>
  </si>
  <si>
    <t>202500</t>
  </si>
  <si>
    <t>Cheltuieli judiciare si extrajudiciare derivate din actiuni in reprezentarea intereselor statului, potrivit dispozitiilor legale</t>
  </si>
  <si>
    <t>203002</t>
  </si>
  <si>
    <t xml:space="preserve">Protocol si reprezentare </t>
  </si>
  <si>
    <t>203030</t>
  </si>
  <si>
    <t>Alte cheltuieli cu bunuri si servicii</t>
  </si>
  <si>
    <t>590800</t>
  </si>
  <si>
    <t>Programe pentru tineret</t>
  </si>
  <si>
    <t>710101</t>
  </si>
  <si>
    <t>Constructii</t>
  </si>
  <si>
    <t>710102</t>
  </si>
  <si>
    <t xml:space="preserve">Masini, echipamente si mijloace de transport </t>
  </si>
  <si>
    <t>710103</t>
  </si>
  <si>
    <t>Mobilier, aparatura birotica si alte active corporale</t>
  </si>
  <si>
    <t>710130</t>
  </si>
  <si>
    <t xml:space="preserve">Alte active fixe </t>
  </si>
  <si>
    <t>850101</t>
  </si>
  <si>
    <t>Plati efectuate in anii precedenti si recuperate in anul curent in sectiunea de functionare a bugetului local</t>
  </si>
  <si>
    <t>850102</t>
  </si>
  <si>
    <t>Plati efectuate in anii precedenti si recuperate in anul curent in sectiunea de dezvoltare a bugetului local</t>
  </si>
  <si>
    <t>541000</t>
  </si>
  <si>
    <t>Servicii publice comunitare de evidenta a persoanelor</t>
  </si>
  <si>
    <t>510101</t>
  </si>
  <si>
    <t>Transferuri catre institutii publice</t>
  </si>
  <si>
    <t>510229</t>
  </si>
  <si>
    <t>Alte transferuri de capital catre institutii publice</t>
  </si>
  <si>
    <t>545000</t>
  </si>
  <si>
    <t xml:space="preserve">Alte servicii publice generale </t>
  </si>
  <si>
    <t>201900</t>
  </si>
  <si>
    <t>Contributii ale administratiei publice locale la realizarea unor lucrari si servicii de interes public local, in baza unor conventii sau contracte de asociere</t>
  </si>
  <si>
    <t>550113</t>
  </si>
  <si>
    <t>Programe de dezvoltare</t>
  </si>
  <si>
    <t>810205</t>
  </si>
  <si>
    <t>Rambursari de credite aferente datoriei publice interne  locale</t>
  </si>
  <si>
    <t>550000</t>
  </si>
  <si>
    <t>Tranzactii privind datoria publica si imprumuturi</t>
  </si>
  <si>
    <t>202402</t>
  </si>
  <si>
    <t>Comisioane  si alte costuri aferente imprumuturilor interne</t>
  </si>
  <si>
    <t>300101</t>
  </si>
  <si>
    <t>Dobanzi aferente datoriei publice interne directe</t>
  </si>
  <si>
    <t>600200</t>
  </si>
  <si>
    <t>Aparare nationala</t>
  </si>
  <si>
    <t>201100</t>
  </si>
  <si>
    <t>Carti, publicatii si materiale documentare</t>
  </si>
  <si>
    <t>610500</t>
  </si>
  <si>
    <t xml:space="preserve">Protectie civila si protectie contra incendiilor </t>
  </si>
  <si>
    <t>650301</t>
  </si>
  <si>
    <t>Invatamant prescolar</t>
  </si>
  <si>
    <t>570202</t>
  </si>
  <si>
    <t xml:space="preserve"> Ajutoare sociale in natura</t>
  </si>
  <si>
    <t>650302</t>
  </si>
  <si>
    <t>Invatamant primar</t>
  </si>
  <si>
    <t>650401</t>
  </si>
  <si>
    <t>Invatamant secundar inferior</t>
  </si>
  <si>
    <t>650704</t>
  </si>
  <si>
    <t>Invatamant special</t>
  </si>
  <si>
    <t>100105</t>
  </si>
  <si>
    <t>Sporuri pentru conditii de munca</t>
  </si>
  <si>
    <t>100106</t>
  </si>
  <si>
    <t>Alte sporuri</t>
  </si>
  <si>
    <t>100110</t>
  </si>
  <si>
    <t>Fond pentru posturi ocupate prin cumul</t>
  </si>
  <si>
    <t>100111</t>
  </si>
  <si>
    <t>Fond aferent platii cu ora</t>
  </si>
  <si>
    <t>200301</t>
  </si>
  <si>
    <t>Hrana pentru oameni</t>
  </si>
  <si>
    <t>200401</t>
  </si>
  <si>
    <t xml:space="preserve">Medicamente </t>
  </si>
  <si>
    <t>200402</t>
  </si>
  <si>
    <t>Materiale sanitare</t>
  </si>
  <si>
    <t>570201</t>
  </si>
  <si>
    <t xml:space="preserve"> Ajutoare sociale in numerar</t>
  </si>
  <si>
    <t>660601</t>
  </si>
  <si>
    <t>Spitale generale</t>
  </si>
  <si>
    <t>510228</t>
  </si>
  <si>
    <t>Transferuri din bugetele locale pentru finantarea  cheltuielilor de capital din domeniul sanatatii</t>
  </si>
  <si>
    <t>670302</t>
  </si>
  <si>
    <t>Biblioteci publice comunale, orasenesti, municipale</t>
  </si>
  <si>
    <t>200900</t>
  </si>
  <si>
    <t>Materiale de laborator</t>
  </si>
  <si>
    <t>203003</t>
  </si>
  <si>
    <t>Prime de asigurare non-viata</t>
  </si>
  <si>
    <t>203004</t>
  </si>
  <si>
    <t>Chirii</t>
  </si>
  <si>
    <t>670303</t>
  </si>
  <si>
    <t>Muzee</t>
  </si>
  <si>
    <t>670304</t>
  </si>
  <si>
    <t>Institutii publice de spectacole si concerte</t>
  </si>
  <si>
    <t>670305</t>
  </si>
  <si>
    <t>Scoli populare de arta si meserii</t>
  </si>
  <si>
    <t>670308</t>
  </si>
  <si>
    <t>Centre pentru  conservarea si promovarea culturii traditionale</t>
  </si>
  <si>
    <t>670330</t>
  </si>
  <si>
    <t>Alte servicii culturale</t>
  </si>
  <si>
    <t>591100</t>
  </si>
  <si>
    <t>Asociatii si fundatii</t>
  </si>
  <si>
    <t>670600</t>
  </si>
  <si>
    <t>Servicii religioase</t>
  </si>
  <si>
    <t>591200</t>
  </si>
  <si>
    <t>Sustinerea cultelor</t>
  </si>
  <si>
    <t>675000</t>
  </si>
  <si>
    <t>Alte servicii in domeniile culturii, recreerii si religiei</t>
  </si>
  <si>
    <t>680502</t>
  </si>
  <si>
    <t>Asistenta sociala  in  caz de invaliditate</t>
  </si>
  <si>
    <t>200501</t>
  </si>
  <si>
    <t>Uniforme si echipament</t>
  </si>
  <si>
    <t>200503</t>
  </si>
  <si>
    <t>Lenjerie si accesorii de pat</t>
  </si>
  <si>
    <t>710300</t>
  </si>
  <si>
    <t>Reparatii capitale aferente activelor fixe</t>
  </si>
  <si>
    <t>680600</t>
  </si>
  <si>
    <t>Asistenta sociala pentru familie si copii</t>
  </si>
  <si>
    <t>685050</t>
  </si>
  <si>
    <t>Alte cheltuieli in domeniul asigurarilor si asistentei sociale</t>
  </si>
  <si>
    <t>740502</t>
  </si>
  <si>
    <t>Colectarea, tratarea si distrugerea deseurilor</t>
  </si>
  <si>
    <t>800130</t>
  </si>
  <si>
    <t>Alte cheltuieli pentru actiuni generale economice si comerciale</t>
  </si>
  <si>
    <t>830303</t>
  </si>
  <si>
    <t>Protectia plantelor si carantina fitosanitara</t>
  </si>
  <si>
    <t>840301</t>
  </si>
  <si>
    <t>Drumuri si poduri</t>
  </si>
  <si>
    <t>840602</t>
  </si>
  <si>
    <t>Aviatia civila</t>
  </si>
  <si>
    <t>875000</t>
  </si>
  <si>
    <t>Alte actiuni economice</t>
  </si>
  <si>
    <t>Finantarea nationala</t>
  </si>
  <si>
    <t>Finantarea externa nerambursabila</t>
  </si>
  <si>
    <t>200302</t>
  </si>
  <si>
    <t>Hrana pentru animale</t>
  </si>
  <si>
    <t>100130</t>
  </si>
  <si>
    <t>Alte drepturi salariale in bani</t>
  </si>
  <si>
    <t>200403</t>
  </si>
  <si>
    <t>Reactivi</t>
  </si>
  <si>
    <t>200404</t>
  </si>
  <si>
    <t>Dezinfectanti</t>
  </si>
  <si>
    <t>203001</t>
  </si>
  <si>
    <t>Reclama si publicitate</t>
  </si>
  <si>
    <t>100116</t>
  </si>
  <si>
    <t>Alocatii pentru locuinte</t>
  </si>
  <si>
    <t>670311</t>
  </si>
  <si>
    <t>Edituri</t>
  </si>
  <si>
    <t>830330</t>
  </si>
  <si>
    <t>Alte cheltuieli in domeniul agriculturii</t>
  </si>
  <si>
    <t>CONSILIUL JUDETEAN BACAU</t>
  </si>
  <si>
    <t>Anexa nr.1</t>
  </si>
  <si>
    <t>165000</t>
  </si>
  <si>
    <t>Alte taxe pe utilizarea bunurilor, autorizarea utilizarii bunurilor sau pe desfasurare de activitati</t>
  </si>
  <si>
    <t>305000</t>
  </si>
  <si>
    <t>Alte venituri din proprietate</t>
  </si>
  <si>
    <t>355000</t>
  </si>
  <si>
    <t>Alte amenzi, penalitati si confiscari</t>
  </si>
  <si>
    <t>421601</t>
  </si>
  <si>
    <t>Subventii de la bugetul de stat catre bugetele locale pentru finantarea aparaturii medicale si echipamentelor de comunicatii in urgenta in sanatate</t>
  </si>
  <si>
    <t>426900</t>
  </si>
  <si>
    <t>Subventii de la bugetul de stat catre bugetele locale necesare sustinerii derularii proiectelor finantate din fonduri externe nerambursabile (FEN) postaderare, aferete perioadei de programare 2014-2020</t>
  </si>
  <si>
    <t>460400</t>
  </si>
  <si>
    <t>Alte sume primite din fonduri de la Uniunea Europeana pentru programele operationale finantate din cadrul financiar 2014-2020</t>
  </si>
  <si>
    <t>480101</t>
  </si>
  <si>
    <t>Sume primite in contul platilor efectuate in anul curent</t>
  </si>
  <si>
    <t>480102</t>
  </si>
  <si>
    <t>480201</t>
  </si>
  <si>
    <t>480202</t>
  </si>
  <si>
    <t>480203</t>
  </si>
  <si>
    <t>Sume aferente creditelor interne</t>
  </si>
  <si>
    <t>427000</t>
  </si>
  <si>
    <t>Subventii de la bugetul de stat catre institutii publice finantate partial sau integral din venituri proprii necesare sustinerii derularii proiectelor finantate din fonduri externe nerambursabile (FEN) postaderare, aferete perioadei de programare 2014-2020</t>
  </si>
  <si>
    <t>Drepturi de delegare</t>
  </si>
  <si>
    <t>100206</t>
  </si>
  <si>
    <t>Vouchere de vacanta</t>
  </si>
  <si>
    <t>100307</t>
  </si>
  <si>
    <t>Contributia asiguratorie pentru munca</t>
  </si>
  <si>
    <t>203007</t>
  </si>
  <si>
    <t>Fondul Presedintelui/Fondul conducatorului institutiei publice</t>
  </si>
  <si>
    <t>594000</t>
  </si>
  <si>
    <t>Sume aferente persoanelor cu handicap neincadrate</t>
  </si>
  <si>
    <t>580201</t>
  </si>
  <si>
    <t>580202</t>
  </si>
  <si>
    <t>Cheltuieli neeligibile</t>
  </si>
  <si>
    <t>670502</t>
  </si>
  <si>
    <t>Tineret</t>
  </si>
  <si>
    <t>580101</t>
  </si>
  <si>
    <t>705000</t>
  </si>
  <si>
    <t>Alte servicii in domeniile locuintelor, serviciilor si dezvoltarii comunale</t>
  </si>
  <si>
    <t>580102</t>
  </si>
  <si>
    <t>580103</t>
  </si>
  <si>
    <t>100117</t>
  </si>
  <si>
    <t>Indemnizatii de hrana</t>
  </si>
  <si>
    <t>TOTAL VENITURI - sursa A</t>
  </si>
  <si>
    <t>TOTAL VENITURI - sursa G</t>
  </si>
  <si>
    <t>TOTAL VENITURI - sursa C</t>
  </si>
  <si>
    <t>TOTAL VENITURI - sursa D</t>
  </si>
  <si>
    <t>TOTAL VENITURI - sursa E</t>
  </si>
  <si>
    <t>TOTAL VENITURI - sursa F</t>
  </si>
  <si>
    <t>TOTAL CHELTUIELI- sursa A</t>
  </si>
  <si>
    <t>TOTAL CHELTUIELI- sursa G</t>
  </si>
  <si>
    <t>TOTAL CHELTUIELI- sursa F</t>
  </si>
  <si>
    <t>TOTAL CHELTUIELI- sursa E</t>
  </si>
  <si>
    <t>TOTAL CHELTUIELI- sursa D</t>
  </si>
  <si>
    <t>TOTAL CHELTUIELI- sursa C</t>
  </si>
  <si>
    <t>Incasari din rambursarea imprumuturilor pentru infiintarea unor institutii si servicii publice de interes local sau a unor activitati finantate integral din venituri proprii</t>
  </si>
  <si>
    <t>Subventii de la bugetul de stat catre bugetele locale pentru finantarea reparatiilor capitale in sanatate</t>
  </si>
  <si>
    <t>Finantarea Programului National de Dezvoltare Locala</t>
  </si>
  <si>
    <t>Indemnizatii de delegare</t>
  </si>
  <si>
    <t>Reducerea si controlul poluarii</t>
  </si>
  <si>
    <t>Subventii de la bugetul de stat catre institutiile publice finantate partial sau integral din venituri proprii proiecte</t>
  </si>
  <si>
    <t>Fond de rezerva bugetara la dispozitia autoritatilor locale</t>
  </si>
  <si>
    <t>CONT DE EXECUŢIE BUGETARĂ</t>
  </si>
  <si>
    <t>EXCEDENT/DEFICIT</t>
  </si>
  <si>
    <t>PREŞEDINTE,</t>
  </si>
  <si>
    <t>Contrasemnează</t>
  </si>
  <si>
    <t>Credite bugetare definitive     (lei)</t>
  </si>
  <si>
    <t>Incasari realizate/ Plati efectuate   (lei)</t>
  </si>
  <si>
    <t>Credite bugetare initiale        (lei)</t>
  </si>
  <si>
    <t>Anexa nr.2</t>
  </si>
  <si>
    <t>SURSA DE FINANTARE C "CREDITE INTERNE"</t>
  </si>
  <si>
    <t>Anexa nr.3</t>
  </si>
  <si>
    <t>SURSA DE FINANTARE D "FONDURI EXTERNE NERAMBURSABILE"</t>
  </si>
  <si>
    <t>SURSA DE FINANTARE E "ACTIVITATI FINANTATE INTEGRAL DIN VENITURI PROPRII"</t>
  </si>
  <si>
    <t>Anexa nr.4</t>
  </si>
  <si>
    <t>Anexa nr.6</t>
  </si>
  <si>
    <t>Anexa nr.5</t>
  </si>
  <si>
    <t>SECTIUNEA  DE FUNCTIONARE</t>
  </si>
  <si>
    <t>SECTIUNEA DE DEZVOLTARE</t>
  </si>
  <si>
    <t xml:space="preserve">SECTIUNEA DE FUNCTIONARE </t>
  </si>
  <si>
    <t>CAP.51.02</t>
  </si>
  <si>
    <t>CAP.54.02</t>
  </si>
  <si>
    <t>CAP.55.02</t>
  </si>
  <si>
    <t>CAP.60.02</t>
  </si>
  <si>
    <t>CAP.61.02</t>
  </si>
  <si>
    <t>CAP.65.02</t>
  </si>
  <si>
    <t>CAP.66.02</t>
  </si>
  <si>
    <t>CAP.67.02</t>
  </si>
  <si>
    <t>CAP.68.02</t>
  </si>
  <si>
    <t>CAP.70.02</t>
  </si>
  <si>
    <t>CAP.74.02</t>
  </si>
  <si>
    <t>CAP.83.02</t>
  </si>
  <si>
    <t>CAP.80.02</t>
  </si>
  <si>
    <t>CAP.84.02</t>
  </si>
  <si>
    <t>CAP.87.02</t>
  </si>
  <si>
    <t>EXCEDENT/DEFICIT, din care:</t>
  </si>
  <si>
    <t>Credite bugetare initiale            (lei)</t>
  </si>
  <si>
    <t>Credite bugetare definitive          (lei)</t>
  </si>
  <si>
    <t>SECTIUNEA DE FUNCTIONARE</t>
  </si>
  <si>
    <t>Incasari realizate/ Plati efectuate       (lei)</t>
  </si>
  <si>
    <t>Credite bugetare definitive       (lei)</t>
  </si>
  <si>
    <t>Credite bugetare initiale          (lei)</t>
  </si>
  <si>
    <t>CAP.54.10</t>
  </si>
  <si>
    <t>CAP.67.10</t>
  </si>
  <si>
    <t>CAP.83.10</t>
  </si>
  <si>
    <t>CAP.87.10</t>
  </si>
  <si>
    <t>SECRETARUL GENERAL AL JUDEŢULUI,</t>
  </si>
  <si>
    <t>Contributia de intretinere a persoanelor asistate</t>
  </si>
  <si>
    <t>Varsaminte din venituri si/sau disponibilitatile institutiilor</t>
  </si>
  <si>
    <t>Subventii de la bugetul de stat pentru finantarea unor programe de interes national, destinate sectiunii de dezvoltare a bugetului local</t>
  </si>
  <si>
    <t>Indemnizatie de hrana</t>
  </si>
  <si>
    <t>Alte transferuri curente in strainatate</t>
  </si>
  <si>
    <t>Finantare externa nerambursabila</t>
  </si>
  <si>
    <t>SECTUNEA DE DEZVOLTARE</t>
  </si>
  <si>
    <t>Alte venituri din prestari servicii si alte activitati</t>
  </si>
  <si>
    <t>Alte active fixe</t>
  </si>
  <si>
    <t>Alocatii pentru transportul la si de la locul de munca</t>
  </si>
  <si>
    <t>Idemnizatie de hrana</t>
  </si>
  <si>
    <t>Contributii platite de angajator in numele angajatului</t>
  </si>
  <si>
    <t>SURSA DE FINANTARE A "INTEGRAL DE LA BUGET"</t>
  </si>
  <si>
    <t>SURSA DE FINANTARE F "INTEGRAL DIN VENITURI PROPRII"</t>
  </si>
  <si>
    <t>SURSA DE FINANTARE G "VENITURI PROPRII SI SUBVENTII"</t>
  </si>
  <si>
    <t>Valentin IVANCEA</t>
  </si>
  <si>
    <t>Sume alocate pentru stimulentul de risc</t>
  </si>
  <si>
    <t>Subventii de la bugetele locale pentru finantarea cheltuielilor curente in domeniul sanatatii</t>
  </si>
  <si>
    <t>Indemnizatii de detasare</t>
  </si>
  <si>
    <t>Stimulentul de risc</t>
  </si>
  <si>
    <t>Transferuri din bugetele consiliilor locale si judetene pentru acordarea unor ajutoare catre unitatile administrativ- teritoriale in situatii de extrema dificultate</t>
  </si>
  <si>
    <t>Sport</t>
  </si>
  <si>
    <t>Asistenta acordate persoanelor in varsta</t>
  </si>
  <si>
    <t>Transferuri catre intreprinderi in cadrul schemelor de ajutor de stat</t>
  </si>
  <si>
    <t>Locuinta de serviciu folosita de salariat si familia sa</t>
  </si>
  <si>
    <t>Actiuni cu caracter stiintific si social-cultural</t>
  </si>
  <si>
    <t xml:space="preserve">contului de incheiere al exercitiului bugetar al Judetului Bacau </t>
  </si>
  <si>
    <t>Sume repartizate pentru finantarea institutiilor de spectacole si concerte</t>
  </si>
  <si>
    <t>Venituri din valorificarea unor bunuri ale institutiilor</t>
  </si>
  <si>
    <t>Cofinantare publica acordata in cadrul Mecanismelor financiare Spatiul Economic European si Norvegian 2014-2021</t>
  </si>
  <si>
    <t>Burse</t>
  </si>
  <si>
    <t>Subventii pentru realizarea activitatii de colectare, transport, depozitare si neutralizare a deseurilor de origine animala</t>
  </si>
  <si>
    <t>Tichete de cresa si tichete sociale pentru gradinita</t>
  </si>
  <si>
    <t>Finantare nationala</t>
  </si>
  <si>
    <t>Alte transferuri curente interne</t>
  </si>
  <si>
    <t>Alte servicii publice generale</t>
  </si>
  <si>
    <t>Redevente miniere</t>
  </si>
  <si>
    <t>Venituri din despagubiri</t>
  </si>
  <si>
    <t>Venituri din serbari si spectacole scolare, manifestari culturale, artistice si sportive</t>
  </si>
  <si>
    <t>Venituri din valorificarea unor bunuri ale institutiilor publice</t>
  </si>
  <si>
    <t>Masini, echipamente si mijloace de transport</t>
  </si>
  <si>
    <t>Incasari realizate/ Plati efectuate           (lei)</t>
  </si>
  <si>
    <t>CAP.54.08</t>
  </si>
  <si>
    <t>CAP.68.08</t>
  </si>
  <si>
    <t>CAP.84.07</t>
  </si>
  <si>
    <t>Sume aferente creantelor salariale</t>
  </si>
  <si>
    <t>Incasari realizate/ Plati efectuate     (lei)</t>
  </si>
  <si>
    <t>Dr. Elena- Cătălina ZARĂ</t>
  </si>
  <si>
    <t>si a situatiilor financiare anuale, pentru anul 2023</t>
  </si>
  <si>
    <t>31.12.2023</t>
  </si>
  <si>
    <t>Subventii acordate in baza contractelor de parteneriat sau asociere pentru sectiunea de functionare</t>
  </si>
  <si>
    <t>Subventii de la bugetul de stat catre bugetele locale pentru Programul national de investitii "Anghel Saligny"</t>
  </si>
  <si>
    <t>Fonduri europene nerambursabile</t>
  </si>
  <si>
    <t>Sume aferenta TVA</t>
  </si>
  <si>
    <t>Fonduri din imprumut rambursabil</t>
  </si>
  <si>
    <t>Sume primite din Fondul de Solidaritate al Uniunii Europene</t>
  </si>
  <si>
    <t>Sume aferente imprumuturilor contractate de catre unitatile administrativ teritoriale conform OUG nr.24/2023</t>
  </si>
  <si>
    <t>Sume aferente imprumuturilor contractate conform OUG nr.92/2023 pentru finantarea cheltuielilor aflate in sarcina unitatilor administrativ- teritoriale conform OUG nr.24/2023</t>
  </si>
  <si>
    <t>Participare la capitalul social al societatilor comerciale</t>
  </si>
  <si>
    <t>Transferuri de capital acordate in baza contractelor de parteneriat sau asociere</t>
  </si>
  <si>
    <t>Sume aferente TVA</t>
  </si>
  <si>
    <t>Rambursarea imprumuturilor contractate pentru finantarea proiectelor cu finantare UE</t>
  </si>
  <si>
    <t>Dobanda datorata trezoreriei statului</t>
  </si>
  <si>
    <t>Contributie asiguratorie pentru munca</t>
  </si>
  <si>
    <t>Transferuri de la bugetele locale catre institutii publice si activitati finantate integral sau partial din venituri proprii pentru finantarea sanatatii</t>
  </si>
  <si>
    <t>Contributii la salarizarea personalului neclerical</t>
  </si>
  <si>
    <t>Ajutoare sociale in natura</t>
  </si>
  <si>
    <t>Ajutoare sociale in numerar</t>
  </si>
  <si>
    <t>Transport in comun</t>
  </si>
  <si>
    <t>CAP.67.08</t>
  </si>
  <si>
    <t>Norme de hrana</t>
  </si>
  <si>
    <t xml:space="preserve">la Hotararea privind aprobarea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</si>
</sst>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ont>
    <font>
      <b/>
      <sz val="11"/>
      <color theme="1"/>
      <name val="Times New Roman"/>
      <family val="1"/>
    </font>
    <font>
      <b/>
      <sz val="11"/>
      <name val="Times New Roman"/>
      <family val="1"/>
    </font>
    <font>
      <sz val="11"/>
      <color theme="1"/>
      <name val="Times New Roman"/>
      <family val="1"/>
    </font>
    <font>
      <i/>
      <sz val="11"/>
      <color theme="1"/>
      <name val="Times New Roman"/>
      <family val="1"/>
    </font>
    <font>
      <b/>
      <sz val="10"/>
      <color theme="1"/>
      <name val="Times New Roman"/>
      <family val="1"/>
    </font>
    <font>
      <i/>
      <sz val="11"/>
      <name val="Times New Roman"/>
      <family val="1"/>
    </font>
    <font>
      <b/>
      <sz val="11"/>
      <color theme="1"/>
      <name val="Times New Roman"/>
      <family val="1"/>
      <charset val="238"/>
    </font>
    <font>
      <sz val="11"/>
      <name val="Times New Roman"/>
      <family val="1"/>
    </font>
  </fonts>
  <fills count="3">
    <fill>
      <patternFill patternType="none"/>
    </fill>
    <fill>
      <patternFill patternType="gray125"/>
    </fill>
    <fill>
      <patternFill patternType="solid">
        <fgColor rgb="FFD9D9D9"/>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191">
    <xf numFmtId="0" fontId="0" fillId="0" borderId="0" xfId="0"/>
    <xf numFmtId="0" fontId="0" fillId="0" borderId="0" xfId="0" applyAlignment="1">
      <alignment wrapText="1"/>
    </xf>
    <xf numFmtId="0" fontId="1" fillId="0" borderId="0" xfId="0" applyFont="1" applyAlignment="1">
      <alignment horizontal="center" vertical="top" wrapText="1"/>
    </xf>
    <xf numFmtId="0" fontId="3" fillId="0" borderId="0" xfId="0" applyFont="1"/>
    <xf numFmtId="0" fontId="1" fillId="0" borderId="0" xfId="0" applyFont="1" applyAlignment="1">
      <alignmen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vertical="top" wrapText="1"/>
    </xf>
    <xf numFmtId="3" fontId="3" fillId="0" borderId="1" xfId="0" applyNumberFormat="1" applyFont="1" applyBorder="1" applyAlignment="1">
      <alignment horizontal="right" vertical="top" wrapText="1"/>
    </xf>
    <xf numFmtId="3" fontId="1" fillId="0" borderId="1" xfId="0" applyNumberFormat="1" applyFont="1" applyBorder="1" applyAlignment="1">
      <alignment horizontal="right" vertical="top" wrapText="1"/>
    </xf>
    <xf numFmtId="0" fontId="3" fillId="0" borderId="4" xfId="0" applyFont="1" applyBorder="1" applyAlignment="1">
      <alignment horizontal="left" vertical="top" wrapText="1"/>
    </xf>
    <xf numFmtId="3" fontId="3" fillId="0" borderId="4" xfId="0" applyNumberFormat="1" applyFont="1" applyBorder="1" applyAlignment="1">
      <alignment horizontal="right" vertical="top" wrapText="1"/>
    </xf>
    <xf numFmtId="0" fontId="3" fillId="0" borderId="6" xfId="0" applyFont="1" applyBorder="1" applyAlignment="1">
      <alignment horizontal="lef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0" fontId="3" fillId="0" borderId="12" xfId="0" applyFont="1" applyBorder="1" applyAlignment="1">
      <alignment horizontal="left" vertical="top" wrapText="1"/>
    </xf>
    <xf numFmtId="0" fontId="3" fillId="0" borderId="15" xfId="0" applyFont="1" applyBorder="1" applyAlignment="1">
      <alignment horizontal="left" vertical="top" wrapText="1"/>
    </xf>
    <xf numFmtId="3" fontId="3" fillId="0" borderId="15" xfId="0" applyNumberFormat="1" applyFont="1" applyBorder="1" applyAlignment="1">
      <alignment horizontal="right" vertical="top" wrapText="1"/>
    </xf>
    <xf numFmtId="3" fontId="4" fillId="0" borderId="12" xfId="0" applyNumberFormat="1" applyFont="1" applyBorder="1" applyAlignment="1">
      <alignment horizontal="right" vertical="top" wrapText="1"/>
    </xf>
    <xf numFmtId="3" fontId="4" fillId="0" borderId="1" xfId="0" applyNumberFormat="1" applyFont="1" applyBorder="1" applyAlignment="1">
      <alignment horizontal="right" vertical="top" wrapText="1"/>
    </xf>
    <xf numFmtId="3" fontId="1" fillId="0" borderId="6" xfId="0" applyNumberFormat="1" applyFont="1" applyBorder="1" applyAlignment="1">
      <alignment horizontal="right" vertical="top"/>
    </xf>
    <xf numFmtId="49" fontId="2" fillId="0" borderId="0" xfId="0" applyNumberFormat="1" applyFont="1" applyBorder="1" applyAlignment="1">
      <alignment horizontal="center" wrapText="1"/>
    </xf>
    <xf numFmtId="3" fontId="1" fillId="0" borderId="0" xfId="0" applyNumberFormat="1" applyFont="1" applyBorder="1"/>
    <xf numFmtId="0" fontId="5" fillId="2" borderId="1" xfId="0" applyFont="1" applyFill="1" applyBorder="1" applyAlignment="1">
      <alignment horizontal="center" vertical="top" wrapText="1"/>
    </xf>
    <xf numFmtId="3" fontId="1" fillId="0" borderId="0" xfId="0" applyNumberFormat="1" applyFont="1" applyBorder="1" applyAlignment="1">
      <alignment horizontal="right" vertical="top"/>
    </xf>
    <xf numFmtId="3" fontId="4" fillId="0" borderId="6" xfId="0" applyNumberFormat="1" applyFont="1" applyBorder="1" applyAlignment="1">
      <alignment horizontal="right" vertical="top"/>
    </xf>
    <xf numFmtId="3" fontId="3" fillId="0" borderId="6" xfId="0" applyNumberFormat="1" applyFont="1" applyBorder="1" applyAlignment="1">
      <alignment wrapText="1"/>
    </xf>
    <xf numFmtId="3" fontId="1" fillId="0" borderId="6" xfId="0" applyNumberFormat="1" applyFont="1" applyBorder="1" applyAlignment="1">
      <alignment horizontal="right" vertical="top" wrapText="1"/>
    </xf>
    <xf numFmtId="3" fontId="4" fillId="0" borderId="6" xfId="0" applyNumberFormat="1" applyFont="1" applyBorder="1" applyAlignment="1">
      <alignment horizontal="right" vertical="top" wrapText="1"/>
    </xf>
    <xf numFmtId="3" fontId="4" fillId="0" borderId="6" xfId="0" applyNumberFormat="1" applyFont="1" applyBorder="1"/>
    <xf numFmtId="3" fontId="4" fillId="0" borderId="6" xfId="0" applyNumberFormat="1" applyFont="1" applyBorder="1" applyAlignment="1">
      <alignment wrapText="1"/>
    </xf>
    <xf numFmtId="0" fontId="2" fillId="0" borderId="0" xfId="0" applyFont="1" applyAlignment="1"/>
    <xf numFmtId="0" fontId="4" fillId="0" borderId="0" xfId="0" applyFont="1" applyBorder="1" applyAlignment="1">
      <alignment horizontal="center" vertical="top" wrapText="1"/>
    </xf>
    <xf numFmtId="3" fontId="4" fillId="0" borderId="0" xfId="0" applyNumberFormat="1" applyFont="1" applyBorder="1"/>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2" fillId="0" borderId="0" xfId="0" applyFont="1" applyAlignment="1">
      <alignment horizontal="center"/>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3" fontId="3" fillId="0" borderId="3" xfId="0" applyNumberFormat="1" applyFont="1" applyBorder="1" applyAlignment="1">
      <alignment horizontal="righ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3" fontId="3" fillId="0" borderId="1" xfId="0" applyNumberFormat="1" applyFont="1" applyFill="1" applyBorder="1" applyAlignment="1">
      <alignment horizontal="right" vertical="top" wrapText="1"/>
    </xf>
    <xf numFmtId="2" fontId="0" fillId="0" borderId="0" xfId="0" applyNumberFormat="1" applyAlignment="1">
      <alignment wrapText="1"/>
    </xf>
    <xf numFmtId="2" fontId="3" fillId="0" borderId="6" xfId="0" applyNumberFormat="1" applyFont="1" applyBorder="1" applyAlignment="1">
      <alignment horizontal="left" vertical="top" wrapText="1"/>
    </xf>
    <xf numFmtId="1" fontId="3" fillId="0" borderId="6" xfId="0" applyNumberFormat="1" applyFont="1" applyBorder="1" applyAlignment="1">
      <alignment horizontal="left" vertical="top" wrapText="1"/>
    </xf>
    <xf numFmtId="0" fontId="3" fillId="0" borderId="6" xfId="0" applyFont="1" applyBorder="1" applyAlignment="1">
      <alignment horizontal="left" vertical="top" wrapText="1"/>
    </xf>
    <xf numFmtId="3" fontId="3" fillId="0" borderId="6" xfId="0" applyNumberFormat="1" applyFont="1" applyBorder="1" applyAlignment="1">
      <alignment vertical="top"/>
    </xf>
    <xf numFmtId="3" fontId="3" fillId="0" borderId="6" xfId="0" applyNumberFormat="1" applyFont="1" applyBorder="1" applyAlignment="1">
      <alignment vertical="top" wrapText="1"/>
    </xf>
    <xf numFmtId="2" fontId="3" fillId="0" borderId="6"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0" xfId="0" applyFont="1" applyAlignment="1">
      <alignment horizontal="center"/>
    </xf>
    <xf numFmtId="3" fontId="4" fillId="0" borderId="0" xfId="0" applyNumberFormat="1" applyFont="1" applyBorder="1" applyAlignment="1">
      <alignment wrapText="1"/>
    </xf>
    <xf numFmtId="3" fontId="4" fillId="0" borderId="0" xfId="0" applyNumberFormat="1" applyFont="1" applyBorder="1" applyAlignment="1">
      <alignment horizontal="right" vertical="top" wrapText="1"/>
    </xf>
    <xf numFmtId="0" fontId="1" fillId="0" borderId="0" xfId="0" applyFont="1" applyAlignment="1">
      <alignment horizontal="center" vertical="top" wrapText="1"/>
    </xf>
    <xf numFmtId="0" fontId="0" fillId="0" borderId="0" xfId="0"/>
    <xf numFmtId="0" fontId="3" fillId="0" borderId="0" xfId="0" applyFont="1"/>
    <xf numFmtId="0" fontId="7" fillId="0" borderId="0" xfId="0" applyFont="1" applyAlignment="1">
      <alignment horizontal="center"/>
    </xf>
    <xf numFmtId="0" fontId="0" fillId="0" borderId="0" xfId="0"/>
    <xf numFmtId="0" fontId="0" fillId="0" borderId="0" xfId="0" applyAlignment="1">
      <alignment wrapText="1"/>
    </xf>
    <xf numFmtId="0" fontId="3" fillId="0" borderId="1" xfId="0" applyFont="1" applyBorder="1" applyAlignment="1">
      <alignment horizontal="left" vertical="top" wrapText="1"/>
    </xf>
    <xf numFmtId="3" fontId="3" fillId="0" borderId="6" xfId="0" applyNumberFormat="1" applyFont="1" applyBorder="1" applyAlignment="1">
      <alignment horizontal="right" vertical="top" wrapText="1"/>
    </xf>
    <xf numFmtId="0" fontId="3" fillId="0" borderId="6" xfId="0" applyFont="1" applyBorder="1" applyAlignment="1">
      <alignment horizontal="left" vertical="top" wrapText="1"/>
    </xf>
    <xf numFmtId="3" fontId="4" fillId="0" borderId="6"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2" fontId="3" fillId="0" borderId="6" xfId="0" applyNumberFormat="1" applyFont="1" applyBorder="1" applyAlignment="1">
      <alignment horizontal="left" vertical="top" wrapText="1"/>
    </xf>
    <xf numFmtId="49" fontId="6" fillId="0" borderId="0" xfId="0" applyNumberFormat="1" applyFont="1" applyBorder="1" applyAlignment="1">
      <alignment horizontal="center"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2" fontId="3" fillId="0" borderId="6" xfId="0" applyNumberFormat="1" applyFont="1" applyBorder="1" applyAlignment="1">
      <alignment horizontal="left" vertical="top" wrapText="1"/>
    </xf>
    <xf numFmtId="4" fontId="4" fillId="0" borderId="1" xfId="0" applyNumberFormat="1" applyFont="1" applyBorder="1" applyAlignment="1">
      <alignment horizontal="right" vertical="top" wrapText="1"/>
    </xf>
    <xf numFmtId="4" fontId="1" fillId="0" borderId="1" xfId="0" applyNumberFormat="1" applyFont="1" applyBorder="1" applyAlignment="1">
      <alignment horizontal="right" vertical="top" wrapText="1"/>
    </xf>
    <xf numFmtId="4" fontId="4" fillId="0" borderId="6" xfId="0" applyNumberFormat="1" applyFont="1" applyBorder="1" applyAlignment="1">
      <alignment horizontal="righ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3" fontId="0" fillId="0" borderId="0" xfId="0" applyNumberFormat="1" applyAlignment="1">
      <alignment wrapText="1"/>
    </xf>
    <xf numFmtId="0" fontId="3" fillId="0" borderId="6" xfId="0" applyFont="1" applyBorder="1" applyAlignment="1">
      <alignment horizontal="left" vertical="top" wrapText="1"/>
    </xf>
    <xf numFmtId="2" fontId="3" fillId="0" borderId="6" xfId="0" applyNumberFormat="1" applyFont="1" applyBorder="1" applyAlignment="1">
      <alignment horizontal="left" vertical="top" wrapText="1"/>
    </xf>
    <xf numFmtId="3" fontId="2" fillId="0" borderId="6" xfId="0" applyNumberFormat="1" applyFont="1" applyBorder="1" applyAlignment="1">
      <alignment horizontal="right" vertical="top" wrapText="1"/>
    </xf>
    <xf numFmtId="0" fontId="3" fillId="0" borderId="6" xfId="0" applyFont="1" applyBorder="1" applyAlignment="1">
      <alignment horizontal="left" vertical="top" wrapText="1"/>
    </xf>
    <xf numFmtId="0" fontId="3" fillId="0" borderId="13" xfId="0" applyFont="1" applyBorder="1" applyAlignment="1">
      <alignment horizontal="left" vertical="top" wrapText="1"/>
    </xf>
    <xf numFmtId="0" fontId="2" fillId="0" borderId="0" xfId="0" applyFont="1" applyAlignment="1">
      <alignment horizontal="center"/>
    </xf>
    <xf numFmtId="3" fontId="6" fillId="0" borderId="1" xfId="0" applyNumberFormat="1" applyFont="1" applyBorder="1" applyAlignment="1">
      <alignment horizontal="right" vertical="top" wrapText="1"/>
    </xf>
    <xf numFmtId="3" fontId="8" fillId="0" borderId="1" xfId="0" applyNumberFormat="1" applyFont="1" applyFill="1" applyBorder="1" applyAlignment="1">
      <alignment horizontal="right" vertical="top" wrapText="1"/>
    </xf>
    <xf numFmtId="3" fontId="8" fillId="0" borderId="1" xfId="0" applyNumberFormat="1" applyFont="1" applyFill="1" applyBorder="1" applyAlignment="1">
      <alignment horizontal="center" vertical="top" wrapText="1"/>
    </xf>
    <xf numFmtId="3" fontId="8" fillId="0" borderId="1" xfId="0" applyNumberFormat="1" applyFont="1" applyBorder="1" applyAlignment="1">
      <alignment horizontal="right" vertical="top" wrapText="1"/>
    </xf>
    <xf numFmtId="3" fontId="8" fillId="0" borderId="12" xfId="0" applyNumberFormat="1" applyFont="1" applyBorder="1" applyAlignment="1">
      <alignment horizontal="right" vertical="top" wrapText="1"/>
    </xf>
    <xf numFmtId="0" fontId="3" fillId="0" borderId="19" xfId="0" applyFont="1" applyBorder="1" applyAlignment="1">
      <alignment horizontal="left" vertical="top" wrapText="1"/>
    </xf>
    <xf numFmtId="3" fontId="8" fillId="0" borderId="19" xfId="0" applyNumberFormat="1" applyFont="1" applyBorder="1" applyAlignment="1">
      <alignment horizontal="right" vertical="top" wrapText="1"/>
    </xf>
    <xf numFmtId="3" fontId="3" fillId="0" borderId="19" xfId="0" applyNumberFormat="1" applyFont="1" applyBorder="1" applyAlignment="1">
      <alignment horizontal="right" vertical="top" wrapText="1"/>
    </xf>
    <xf numFmtId="0" fontId="3" fillId="0" borderId="22" xfId="0" applyFont="1" applyBorder="1" applyAlignment="1">
      <alignment horizontal="left" vertical="top" wrapText="1"/>
    </xf>
    <xf numFmtId="3" fontId="8" fillId="0" borderId="14" xfId="0" applyNumberFormat="1" applyFont="1" applyBorder="1" applyAlignment="1">
      <alignment horizontal="right" vertical="top" wrapText="1"/>
    </xf>
    <xf numFmtId="0" fontId="3" fillId="0" borderId="23" xfId="0" applyFont="1" applyBorder="1" applyAlignment="1">
      <alignment horizontal="left" vertical="top" wrapText="1"/>
    </xf>
    <xf numFmtId="0" fontId="3" fillId="0" borderId="25" xfId="0" applyFont="1" applyBorder="1" applyAlignment="1">
      <alignment horizontal="left" vertical="top" wrapText="1"/>
    </xf>
    <xf numFmtId="3" fontId="3" fillId="0" borderId="25" xfId="0" applyNumberFormat="1" applyFont="1" applyBorder="1" applyAlignment="1">
      <alignment horizontal="right" vertical="top" wrapText="1"/>
    </xf>
    <xf numFmtId="3" fontId="3" fillId="0" borderId="21" xfId="0" applyNumberFormat="1" applyFont="1" applyBorder="1" applyAlignment="1">
      <alignment horizontal="right" vertical="top" wrapText="1"/>
    </xf>
    <xf numFmtId="0" fontId="4" fillId="0" borderId="22" xfId="0" applyFont="1" applyBorder="1" applyAlignment="1">
      <alignment horizontal="center" vertical="top" wrapText="1"/>
    </xf>
    <xf numFmtId="3" fontId="4" fillId="0" borderId="22" xfId="0" applyNumberFormat="1" applyFont="1" applyBorder="1" applyAlignment="1">
      <alignment horizontal="right" vertical="top" wrapText="1"/>
    </xf>
    <xf numFmtId="0" fontId="3" fillId="0" borderId="20" xfId="0" applyFont="1" applyBorder="1" applyAlignment="1">
      <alignment horizontal="left" vertical="top" wrapText="1"/>
    </xf>
    <xf numFmtId="3" fontId="3" fillId="0" borderId="23" xfId="0" applyNumberFormat="1" applyFont="1" applyBorder="1" applyAlignment="1">
      <alignment horizontal="right" vertical="top" wrapText="1"/>
    </xf>
    <xf numFmtId="3" fontId="3" fillId="0" borderId="14" xfId="0" applyNumberFormat="1" applyFont="1" applyBorder="1" applyAlignment="1">
      <alignment horizontal="right" vertical="top" wrapText="1"/>
    </xf>
    <xf numFmtId="3" fontId="3" fillId="0" borderId="22" xfId="0" applyNumberFormat="1" applyFont="1" applyBorder="1" applyAlignment="1">
      <alignment vertical="top" wrapText="1"/>
    </xf>
    <xf numFmtId="0" fontId="3" fillId="0" borderId="31" xfId="0" applyFont="1" applyBorder="1" applyAlignment="1">
      <alignment horizontal="left" vertical="top" wrapText="1"/>
    </xf>
    <xf numFmtId="0" fontId="3" fillId="0" borderId="31" xfId="0" applyFont="1" applyBorder="1" applyAlignment="1">
      <alignment vertical="top"/>
    </xf>
    <xf numFmtId="3" fontId="3" fillId="0" borderId="31" xfId="0" applyNumberFormat="1" applyFont="1" applyBorder="1" applyAlignment="1">
      <alignment vertical="top"/>
    </xf>
    <xf numFmtId="3" fontId="3" fillId="0" borderId="31" xfId="0" applyNumberFormat="1" applyFont="1" applyBorder="1" applyAlignment="1">
      <alignment horizontal="righ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2" fillId="0" borderId="0" xfId="0" applyFont="1" applyAlignment="1">
      <alignment horizontal="center"/>
    </xf>
    <xf numFmtId="0" fontId="3" fillId="0" borderId="6" xfId="0" applyFont="1" applyBorder="1" applyAlignment="1">
      <alignment horizontal="left" vertical="top" wrapText="1"/>
    </xf>
    <xf numFmtId="0" fontId="3" fillId="0" borderId="18" xfId="0" applyFont="1" applyBorder="1" applyAlignment="1">
      <alignment horizontal="left" vertical="top" wrapText="1"/>
    </xf>
    <xf numFmtId="2" fontId="3" fillId="0" borderId="6" xfId="0" applyNumberFormat="1" applyFont="1" applyBorder="1" applyAlignment="1">
      <alignment horizontal="left" vertical="top" wrapText="1"/>
    </xf>
    <xf numFmtId="2" fontId="3" fillId="0" borderId="22" xfId="0" applyNumberFormat="1" applyFont="1" applyBorder="1" applyAlignment="1">
      <alignment horizontal="left" vertical="top" wrapText="1"/>
    </xf>
    <xf numFmtId="1" fontId="3" fillId="0" borderId="22" xfId="0" applyNumberFormat="1" applyFont="1" applyBorder="1" applyAlignment="1">
      <alignment horizontal="left" vertical="top" wrapText="1"/>
    </xf>
    <xf numFmtId="3" fontId="3" fillId="0" borderId="30" xfId="0" applyNumberFormat="1" applyFont="1" applyBorder="1" applyAlignment="1">
      <alignment horizontal="righ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0" xfId="0" applyFont="1" applyBorder="1" applyAlignment="1">
      <alignment horizontal="center" vertical="top" wrapText="1"/>
    </xf>
    <xf numFmtId="0" fontId="3" fillId="0" borderId="24" xfId="0" applyFont="1" applyBorder="1" applyAlignment="1">
      <alignment horizontal="center" vertical="top" wrapText="1"/>
    </xf>
    <xf numFmtId="0" fontId="3"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28" xfId="0" applyFont="1" applyBorder="1" applyAlignment="1">
      <alignment horizontal="left" vertical="top" wrapText="1"/>
    </xf>
    <xf numFmtId="0" fontId="3" fillId="0" borderId="30"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29" xfId="0" applyFont="1" applyBorder="1" applyAlignment="1">
      <alignment horizontal="left" vertical="top" wrapText="1"/>
    </xf>
    <xf numFmtId="0" fontId="3" fillId="0" borderId="6" xfId="0" applyFont="1" applyBorder="1" applyAlignment="1">
      <alignment horizontal="center" wrapText="1"/>
    </xf>
    <xf numFmtId="0" fontId="3" fillId="0" borderId="21" xfId="0" applyFont="1" applyBorder="1" applyAlignment="1">
      <alignment horizontal="center" vertical="top"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4" fillId="0" borderId="14" xfId="0" applyFont="1" applyBorder="1" applyAlignment="1">
      <alignment horizontal="center" vertical="top" wrapText="1"/>
    </xf>
    <xf numFmtId="0" fontId="2" fillId="0" borderId="0" xfId="0" applyFont="1" applyAlignment="1">
      <alignment horizontal="center"/>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49" fontId="2" fillId="0" borderId="6"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49" fontId="6" fillId="0" borderId="10" xfId="0" applyNumberFormat="1" applyFont="1" applyBorder="1" applyAlignment="1">
      <alignment horizontal="center" vertical="top" wrapText="1"/>
    </xf>
    <xf numFmtId="49" fontId="6" fillId="0" borderId="11" xfId="0" applyNumberFormat="1" applyFont="1" applyBorder="1" applyAlignment="1">
      <alignment horizontal="center" vertical="top" wrapText="1"/>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3" fillId="0" borderId="24"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8" xfId="0" applyFont="1" applyBorder="1" applyAlignment="1">
      <alignment horizontal="center" vertical="top" wrapText="1"/>
    </xf>
    <xf numFmtId="0" fontId="3" fillId="0" borderId="14" xfId="0" applyFont="1" applyBorder="1" applyAlignment="1">
      <alignment horizontal="center" vertical="top" wrapText="1"/>
    </xf>
    <xf numFmtId="0" fontId="3" fillId="0" borderId="31" xfId="0" applyFont="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7" fillId="0" borderId="0" xfId="0" applyFont="1" applyAlignment="1">
      <alignment horizontal="center"/>
    </xf>
    <xf numFmtId="0" fontId="1" fillId="0" borderId="0" xfId="0" applyFont="1" applyAlignment="1">
      <alignment horizontal="left" indent="1"/>
    </xf>
    <xf numFmtId="14" fontId="2" fillId="0" borderId="0" xfId="0" applyNumberFormat="1" applyFont="1" applyAlignment="1">
      <alignment horizontal="center"/>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3" fillId="0" borderId="26" xfId="0" applyFont="1" applyBorder="1" applyAlignment="1">
      <alignment horizontal="center" vertical="top" wrapText="1"/>
    </xf>
    <xf numFmtId="0" fontId="3" fillId="0" borderId="10" xfId="0" applyFont="1" applyBorder="1" applyAlignment="1">
      <alignment horizontal="center" vertical="top" wrapText="1"/>
    </xf>
    <xf numFmtId="0" fontId="3" fillId="0" borderId="27" xfId="0" applyFont="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0" borderId="0" xfId="0" applyFont="1" applyAlignment="1">
      <alignment horizontal="center" indent="1"/>
    </xf>
    <xf numFmtId="0" fontId="4" fillId="0" borderId="8" xfId="0" applyFont="1" applyBorder="1" applyAlignment="1">
      <alignment horizontal="center" vertical="top" wrapText="1"/>
    </xf>
    <xf numFmtId="2" fontId="3" fillId="0" borderId="6" xfId="0" applyNumberFormat="1" applyFont="1" applyBorder="1" applyAlignment="1">
      <alignment horizontal="left" vertical="top" wrapText="1"/>
    </xf>
    <xf numFmtId="2" fontId="3" fillId="0" borderId="22" xfId="0" applyNumberFormat="1" applyFont="1" applyBorder="1" applyAlignment="1">
      <alignment horizontal="left" vertical="top" wrapText="1"/>
    </xf>
    <xf numFmtId="0" fontId="3" fillId="0" borderId="13" xfId="0" applyFont="1" applyBorder="1" applyAlignment="1">
      <alignment horizontal="center" vertical="top" wrapText="1"/>
    </xf>
    <xf numFmtId="0" fontId="4" fillId="0" borderId="6" xfId="0" applyFont="1" applyBorder="1" applyAlignment="1">
      <alignment horizontal="center" vertical="top"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6"/>
  <sheetViews>
    <sheetView tabSelected="1" topLeftCell="A13" workbookViewId="0">
      <selection activeCell="J12" sqref="J12"/>
    </sheetView>
  </sheetViews>
  <sheetFormatPr defaultRowHeight="14.4" x14ac:dyDescent="0.3"/>
  <cols>
    <col min="1" max="1" width="9.88671875" customWidth="1"/>
    <col min="3" max="3" width="8.33203125" customWidth="1"/>
    <col min="4" max="4" width="12.109375" customWidth="1"/>
    <col min="5" max="5" width="24.109375" customWidth="1"/>
    <col min="6" max="6" width="11.109375" customWidth="1"/>
    <col min="7" max="7" width="21.6640625" customWidth="1"/>
    <col min="8" max="8" width="13" bestFit="1" customWidth="1"/>
    <col min="9" max="9" width="12.44140625" bestFit="1" customWidth="1"/>
    <col min="10" max="10" width="13.33203125" bestFit="1" customWidth="1"/>
    <col min="11" max="11" width="9.88671875" bestFit="1" customWidth="1"/>
  </cols>
  <sheetData>
    <row r="1" spans="1:10" ht="15" customHeight="1" x14ac:dyDescent="0.3">
      <c r="A1" s="171" t="s">
        <v>262</v>
      </c>
      <c r="B1" s="171"/>
      <c r="C1" s="171"/>
      <c r="D1" s="171"/>
      <c r="E1" s="171"/>
      <c r="F1" s="170" t="s">
        <v>263</v>
      </c>
      <c r="G1" s="170"/>
      <c r="H1" s="170"/>
      <c r="I1" s="170"/>
      <c r="J1" s="170"/>
    </row>
    <row r="2" spans="1:10" ht="15" customHeight="1" x14ac:dyDescent="0.3">
      <c r="A2" s="3"/>
      <c r="B2" s="3"/>
      <c r="C2" s="4" t="s">
        <v>0</v>
      </c>
      <c r="D2" s="4"/>
      <c r="E2" s="4"/>
      <c r="F2" s="153" t="s">
        <v>441</v>
      </c>
      <c r="G2" s="153"/>
      <c r="H2" s="153"/>
      <c r="I2" s="153"/>
      <c r="J2" s="153"/>
    </row>
    <row r="3" spans="1:10" x14ac:dyDescent="0.3">
      <c r="A3" s="3"/>
      <c r="B3" s="3"/>
      <c r="C3" s="3"/>
      <c r="D3" s="3"/>
      <c r="E3" s="3"/>
      <c r="F3" s="172" t="s">
        <v>396</v>
      </c>
      <c r="G3" s="172"/>
      <c r="H3" s="172"/>
      <c r="I3" s="172"/>
      <c r="J3" s="172"/>
    </row>
    <row r="4" spans="1:10" s="57" customFormat="1" x14ac:dyDescent="0.3">
      <c r="A4" s="58"/>
      <c r="B4" s="58"/>
      <c r="C4" s="58"/>
      <c r="D4" s="58"/>
      <c r="E4" s="58"/>
      <c r="F4" s="172" t="s">
        <v>418</v>
      </c>
      <c r="G4" s="172"/>
      <c r="H4" s="172"/>
      <c r="I4" s="172"/>
      <c r="J4" s="172"/>
    </row>
    <row r="5" spans="1:10" s="57" customFormat="1" x14ac:dyDescent="0.3">
      <c r="A5" s="58"/>
      <c r="B5" s="58"/>
      <c r="C5" s="58"/>
      <c r="D5" s="58"/>
      <c r="E5" s="58"/>
      <c r="F5" s="59"/>
      <c r="G5" s="59"/>
      <c r="H5" s="59"/>
      <c r="I5" s="59"/>
      <c r="J5" s="59"/>
    </row>
    <row r="6" spans="1:10" x14ac:dyDescent="0.3">
      <c r="A6" s="153" t="s">
        <v>325</v>
      </c>
      <c r="B6" s="153"/>
      <c r="C6" s="153"/>
      <c r="D6" s="153"/>
      <c r="E6" s="153"/>
      <c r="F6" s="153"/>
      <c r="G6" s="153"/>
      <c r="H6" s="153"/>
      <c r="I6" s="153"/>
      <c r="J6" s="153"/>
    </row>
    <row r="7" spans="1:10" x14ac:dyDescent="0.3">
      <c r="A7" s="174" t="s">
        <v>419</v>
      </c>
      <c r="B7" s="153"/>
      <c r="C7" s="153"/>
      <c r="D7" s="153"/>
      <c r="E7" s="153"/>
      <c r="F7" s="153"/>
      <c r="G7" s="153"/>
      <c r="H7" s="153"/>
      <c r="I7" s="153"/>
      <c r="J7" s="153"/>
    </row>
    <row r="8" spans="1:10" x14ac:dyDescent="0.3">
      <c r="A8" s="153" t="s">
        <v>382</v>
      </c>
      <c r="B8" s="153"/>
      <c r="C8" s="153"/>
      <c r="D8" s="153"/>
      <c r="E8" s="153"/>
      <c r="F8" s="153"/>
      <c r="G8" s="153"/>
      <c r="H8" s="153"/>
      <c r="I8" s="153"/>
      <c r="J8" s="153"/>
    </row>
    <row r="9" spans="1:10" x14ac:dyDescent="0.3">
      <c r="A9" s="173"/>
      <c r="B9" s="173"/>
      <c r="C9" s="173"/>
      <c r="D9" s="173"/>
      <c r="E9" s="173"/>
      <c r="F9" s="173"/>
      <c r="G9" s="173"/>
      <c r="H9" s="173"/>
      <c r="I9" s="173"/>
      <c r="J9" s="173"/>
    </row>
    <row r="10" spans="1:10" ht="52.8" x14ac:dyDescent="0.3">
      <c r="A10" s="22" t="s">
        <v>1</v>
      </c>
      <c r="B10" s="175" t="s">
        <v>2</v>
      </c>
      <c r="C10" s="176"/>
      <c r="D10" s="22" t="s">
        <v>3</v>
      </c>
      <c r="E10" s="22" t="s">
        <v>4</v>
      </c>
      <c r="F10" s="22" t="s">
        <v>5</v>
      </c>
      <c r="G10" s="22" t="s">
        <v>6</v>
      </c>
      <c r="H10" s="22" t="s">
        <v>359</v>
      </c>
      <c r="I10" s="22" t="s">
        <v>360</v>
      </c>
      <c r="J10" s="22" t="s">
        <v>411</v>
      </c>
    </row>
    <row r="11" spans="1:10" s="1" customFormat="1" ht="27.6" x14ac:dyDescent="0.3">
      <c r="A11" s="5" t="s">
        <v>7</v>
      </c>
      <c r="B11" s="125" t="s">
        <v>8</v>
      </c>
      <c r="C11" s="126"/>
      <c r="D11" s="5" t="s">
        <v>9</v>
      </c>
      <c r="E11" s="5" t="s">
        <v>10</v>
      </c>
      <c r="F11" s="5"/>
      <c r="G11" s="5"/>
      <c r="H11" s="7">
        <v>100416000</v>
      </c>
      <c r="I11" s="7">
        <v>103685000</v>
      </c>
      <c r="J11" s="7">
        <v>103684849</v>
      </c>
    </row>
    <row r="12" spans="1:10" s="1" customFormat="1" ht="55.2" x14ac:dyDescent="0.3">
      <c r="A12" s="5" t="s">
        <v>7</v>
      </c>
      <c r="B12" s="125" t="s">
        <v>8</v>
      </c>
      <c r="C12" s="126"/>
      <c r="D12" s="5" t="s">
        <v>11</v>
      </c>
      <c r="E12" s="5" t="s">
        <v>12</v>
      </c>
      <c r="F12" s="5"/>
      <c r="G12" s="5"/>
      <c r="H12" s="7">
        <v>14058000</v>
      </c>
      <c r="I12" s="7">
        <v>14516000</v>
      </c>
      <c r="J12" s="7">
        <v>14515569</v>
      </c>
    </row>
    <row r="13" spans="1:10" s="1" customFormat="1" ht="41.4" x14ac:dyDescent="0.3">
      <c r="A13" s="5" t="s">
        <v>7</v>
      </c>
      <c r="B13" s="125" t="s">
        <v>8</v>
      </c>
      <c r="C13" s="126"/>
      <c r="D13" s="5">
        <v>40600</v>
      </c>
      <c r="E13" s="5" t="s">
        <v>397</v>
      </c>
      <c r="F13" s="5"/>
      <c r="G13" s="5"/>
      <c r="H13" s="7">
        <v>0</v>
      </c>
      <c r="I13" s="7">
        <v>10577590</v>
      </c>
      <c r="J13" s="7">
        <v>10577585</v>
      </c>
    </row>
    <row r="14" spans="1:10" s="1" customFormat="1" ht="69" x14ac:dyDescent="0.3">
      <c r="A14" s="5" t="s">
        <v>7</v>
      </c>
      <c r="B14" s="125" t="s">
        <v>8</v>
      </c>
      <c r="C14" s="126"/>
      <c r="D14" s="5" t="s">
        <v>13</v>
      </c>
      <c r="E14" s="5" t="s">
        <v>14</v>
      </c>
      <c r="F14" s="5"/>
      <c r="G14" s="5"/>
      <c r="H14" s="7">
        <v>135883000</v>
      </c>
      <c r="I14" s="7">
        <v>143144000</v>
      </c>
      <c r="J14" s="7">
        <v>141224448</v>
      </c>
    </row>
    <row r="15" spans="1:10" s="1" customFormat="1" ht="41.4" x14ac:dyDescent="0.3">
      <c r="A15" s="5" t="s">
        <v>7</v>
      </c>
      <c r="B15" s="125" t="s">
        <v>8</v>
      </c>
      <c r="C15" s="126"/>
      <c r="D15" s="5" t="s">
        <v>15</v>
      </c>
      <c r="E15" s="5" t="s">
        <v>16</v>
      </c>
      <c r="F15" s="5"/>
      <c r="G15" s="5"/>
      <c r="H15" s="7">
        <v>0</v>
      </c>
      <c r="I15" s="7">
        <v>0</v>
      </c>
      <c r="J15" s="7">
        <v>0</v>
      </c>
    </row>
    <row r="16" spans="1:10" s="1" customFormat="1" ht="55.2" x14ac:dyDescent="0.3">
      <c r="A16" s="97" t="s">
        <v>7</v>
      </c>
      <c r="B16" s="139" t="s">
        <v>8</v>
      </c>
      <c r="C16" s="140"/>
      <c r="D16" s="97" t="s">
        <v>17</v>
      </c>
      <c r="E16" s="97" t="s">
        <v>18</v>
      </c>
      <c r="F16" s="97"/>
      <c r="G16" s="97"/>
      <c r="H16" s="99">
        <v>140223000</v>
      </c>
      <c r="I16" s="99">
        <v>140223000</v>
      </c>
      <c r="J16" s="99">
        <v>140223000</v>
      </c>
    </row>
    <row r="17" spans="1:10" s="1" customFormat="1" ht="41.4" x14ac:dyDescent="0.3">
      <c r="A17" s="14" t="s">
        <v>7</v>
      </c>
      <c r="B17" s="131" t="s">
        <v>8</v>
      </c>
      <c r="C17" s="132"/>
      <c r="D17" s="14" t="s">
        <v>19</v>
      </c>
      <c r="E17" s="14" t="s">
        <v>20</v>
      </c>
      <c r="F17" s="14"/>
      <c r="G17" s="14"/>
      <c r="H17" s="13">
        <v>100000</v>
      </c>
      <c r="I17" s="13">
        <v>100000</v>
      </c>
      <c r="J17" s="13">
        <v>128654</v>
      </c>
    </row>
    <row r="18" spans="1:10" s="1" customFormat="1" ht="41.4" x14ac:dyDescent="0.3">
      <c r="A18" s="5" t="s">
        <v>7</v>
      </c>
      <c r="B18" s="125" t="s">
        <v>8</v>
      </c>
      <c r="C18" s="126"/>
      <c r="D18" s="5" t="s">
        <v>21</v>
      </c>
      <c r="E18" s="5" t="s">
        <v>22</v>
      </c>
      <c r="F18" s="5"/>
      <c r="G18" s="5"/>
      <c r="H18" s="7">
        <v>1500000</v>
      </c>
      <c r="I18" s="7">
        <v>1866000</v>
      </c>
      <c r="J18" s="7">
        <v>1789139</v>
      </c>
    </row>
    <row r="19" spans="1:10" s="1" customFormat="1" ht="55.2" x14ac:dyDescent="0.3">
      <c r="A19" s="5" t="s">
        <v>7</v>
      </c>
      <c r="B19" s="125" t="s">
        <v>8</v>
      </c>
      <c r="C19" s="126"/>
      <c r="D19" s="5" t="s">
        <v>264</v>
      </c>
      <c r="E19" s="5" t="s">
        <v>265</v>
      </c>
      <c r="F19" s="5"/>
      <c r="G19" s="5"/>
      <c r="H19" s="7">
        <v>100000</v>
      </c>
      <c r="I19" s="7">
        <v>340000</v>
      </c>
      <c r="J19" s="7">
        <v>331258</v>
      </c>
    </row>
    <row r="20" spans="1:10" s="1" customFormat="1" x14ac:dyDescent="0.3">
      <c r="A20" s="5" t="s">
        <v>7</v>
      </c>
      <c r="B20" s="125" t="s">
        <v>8</v>
      </c>
      <c r="C20" s="126"/>
      <c r="D20" s="5">
        <v>300501</v>
      </c>
      <c r="E20" s="5" t="s">
        <v>406</v>
      </c>
      <c r="F20" s="5"/>
      <c r="G20" s="5"/>
      <c r="H20" s="7">
        <v>160000</v>
      </c>
      <c r="I20" s="7">
        <v>960000</v>
      </c>
      <c r="J20" s="7">
        <v>1105062</v>
      </c>
    </row>
    <row r="21" spans="1:10" s="1" customFormat="1" ht="41.4" x14ac:dyDescent="0.3">
      <c r="A21" s="5" t="s">
        <v>7</v>
      </c>
      <c r="B21" s="125" t="s">
        <v>8</v>
      </c>
      <c r="C21" s="126"/>
      <c r="D21" s="5" t="s">
        <v>23</v>
      </c>
      <c r="E21" s="5" t="s">
        <v>24</v>
      </c>
      <c r="F21" s="5"/>
      <c r="G21" s="5"/>
      <c r="H21" s="7">
        <v>140000</v>
      </c>
      <c r="I21" s="7">
        <v>140000</v>
      </c>
      <c r="J21" s="7">
        <v>126033</v>
      </c>
    </row>
    <row r="22" spans="1:10" s="1" customFormat="1" x14ac:dyDescent="0.3">
      <c r="A22" s="5" t="s">
        <v>7</v>
      </c>
      <c r="B22" s="125" t="s">
        <v>8</v>
      </c>
      <c r="C22" s="126"/>
      <c r="D22" s="5" t="s">
        <v>266</v>
      </c>
      <c r="E22" s="5" t="s">
        <v>267</v>
      </c>
      <c r="F22" s="5"/>
      <c r="G22" s="5"/>
      <c r="H22" s="7">
        <v>0</v>
      </c>
      <c r="I22" s="7">
        <v>0</v>
      </c>
      <c r="J22" s="7">
        <v>0</v>
      </c>
    </row>
    <row r="23" spans="1:10" s="1" customFormat="1" ht="27.6" x14ac:dyDescent="0.3">
      <c r="A23" s="5" t="s">
        <v>7</v>
      </c>
      <c r="B23" s="125" t="s">
        <v>8</v>
      </c>
      <c r="C23" s="126"/>
      <c r="D23" s="5">
        <v>331300</v>
      </c>
      <c r="E23" s="5" t="s">
        <v>370</v>
      </c>
      <c r="F23" s="5"/>
      <c r="G23" s="5"/>
      <c r="H23" s="7">
        <v>1500000</v>
      </c>
      <c r="I23" s="7">
        <v>1500000</v>
      </c>
      <c r="J23" s="7">
        <v>1921198</v>
      </c>
    </row>
    <row r="24" spans="1:10" s="61" customFormat="1" x14ac:dyDescent="0.3">
      <c r="A24" s="62" t="s">
        <v>7</v>
      </c>
      <c r="B24" s="125" t="s">
        <v>8</v>
      </c>
      <c r="C24" s="126"/>
      <c r="D24" s="74">
        <v>332600</v>
      </c>
      <c r="E24" s="74" t="s">
        <v>407</v>
      </c>
      <c r="F24" s="62"/>
      <c r="G24" s="62"/>
      <c r="H24" s="66"/>
      <c r="I24" s="66">
        <v>0</v>
      </c>
      <c r="J24" s="66">
        <v>0</v>
      </c>
    </row>
    <row r="25" spans="1:10" s="1" customFormat="1" ht="55.2" x14ac:dyDescent="0.3">
      <c r="A25" s="5" t="s">
        <v>7</v>
      </c>
      <c r="B25" s="125" t="s">
        <v>8</v>
      </c>
      <c r="C25" s="126"/>
      <c r="D25" s="5" t="s">
        <v>25</v>
      </c>
      <c r="E25" s="5" t="s">
        <v>26</v>
      </c>
      <c r="F25" s="5"/>
      <c r="G25" s="5"/>
      <c r="H25" s="7">
        <v>2000</v>
      </c>
      <c r="I25" s="7">
        <v>2000</v>
      </c>
      <c r="J25" s="7">
        <v>2500</v>
      </c>
    </row>
    <row r="26" spans="1:10" s="1" customFormat="1" ht="27.6" x14ac:dyDescent="0.3">
      <c r="A26" s="5" t="s">
        <v>7</v>
      </c>
      <c r="B26" s="125" t="s">
        <v>8</v>
      </c>
      <c r="C26" s="126"/>
      <c r="D26" s="5" t="s">
        <v>268</v>
      </c>
      <c r="E26" s="5" t="s">
        <v>269</v>
      </c>
      <c r="F26" s="5"/>
      <c r="G26" s="5"/>
      <c r="H26" s="7">
        <v>0</v>
      </c>
      <c r="I26" s="7">
        <v>0</v>
      </c>
      <c r="J26" s="7">
        <v>0</v>
      </c>
    </row>
    <row r="27" spans="1:10" s="1" customFormat="1" ht="41.4" x14ac:dyDescent="0.3">
      <c r="A27" s="5" t="s">
        <v>7</v>
      </c>
      <c r="B27" s="125" t="s">
        <v>8</v>
      </c>
      <c r="C27" s="126"/>
      <c r="D27" s="5">
        <v>360500</v>
      </c>
      <c r="E27" s="5" t="s">
        <v>371</v>
      </c>
      <c r="F27" s="5"/>
      <c r="G27" s="5"/>
      <c r="H27" s="7">
        <v>0</v>
      </c>
      <c r="I27" s="7">
        <v>0</v>
      </c>
      <c r="J27" s="7">
        <v>0</v>
      </c>
    </row>
    <row r="28" spans="1:10" s="1" customFormat="1" x14ac:dyDescent="0.3">
      <c r="A28" s="5" t="s">
        <v>7</v>
      </c>
      <c r="B28" s="125" t="s">
        <v>8</v>
      </c>
      <c r="C28" s="126"/>
      <c r="D28" s="5">
        <v>365000</v>
      </c>
      <c r="E28" s="5" t="s">
        <v>27</v>
      </c>
      <c r="F28" s="5"/>
      <c r="G28" s="5"/>
      <c r="H28" s="7">
        <v>300000</v>
      </c>
      <c r="I28" s="7">
        <v>510000</v>
      </c>
      <c r="J28" s="7">
        <v>571134</v>
      </c>
    </row>
    <row r="29" spans="1:10" s="1" customFormat="1" ht="55.2" x14ac:dyDescent="0.3">
      <c r="A29" s="97" t="s">
        <v>7</v>
      </c>
      <c r="B29" s="139" t="s">
        <v>8</v>
      </c>
      <c r="C29" s="140"/>
      <c r="D29" s="97" t="s">
        <v>28</v>
      </c>
      <c r="E29" s="97" t="s">
        <v>29</v>
      </c>
      <c r="F29" s="97"/>
      <c r="G29" s="97"/>
      <c r="H29" s="99">
        <v>-83610200</v>
      </c>
      <c r="I29" s="99">
        <v>-50177640</v>
      </c>
      <c r="J29" s="99">
        <v>-11924000</v>
      </c>
    </row>
    <row r="30" spans="1:10" s="1" customFormat="1" x14ac:dyDescent="0.3">
      <c r="A30" s="14" t="s">
        <v>7</v>
      </c>
      <c r="B30" s="131" t="s">
        <v>8</v>
      </c>
      <c r="C30" s="132"/>
      <c r="D30" s="14">
        <v>375000</v>
      </c>
      <c r="E30" s="14" t="s">
        <v>32</v>
      </c>
      <c r="F30" s="14"/>
      <c r="G30" s="14"/>
      <c r="H30" s="13">
        <v>0</v>
      </c>
      <c r="I30" s="13">
        <v>0</v>
      </c>
      <c r="J30" s="13">
        <v>0</v>
      </c>
    </row>
    <row r="31" spans="1:10" s="1" customFormat="1" ht="96.6" x14ac:dyDescent="0.3">
      <c r="A31" s="5" t="s">
        <v>7</v>
      </c>
      <c r="B31" s="125" t="s">
        <v>8</v>
      </c>
      <c r="C31" s="126"/>
      <c r="D31" s="5">
        <v>400600</v>
      </c>
      <c r="E31" s="5" t="s">
        <v>318</v>
      </c>
      <c r="F31" s="5"/>
      <c r="G31" s="5"/>
      <c r="H31" s="7">
        <v>0</v>
      </c>
      <c r="I31" s="7">
        <v>0</v>
      </c>
      <c r="J31" s="7">
        <v>0</v>
      </c>
    </row>
    <row r="32" spans="1:10" s="1" customFormat="1" ht="41.4" x14ac:dyDescent="0.3">
      <c r="A32" s="5" t="s">
        <v>7</v>
      </c>
      <c r="B32" s="125" t="s">
        <v>8</v>
      </c>
      <c r="C32" s="126"/>
      <c r="D32" s="5" t="s">
        <v>33</v>
      </c>
      <c r="E32" s="5" t="s">
        <v>34</v>
      </c>
      <c r="F32" s="5"/>
      <c r="G32" s="5"/>
      <c r="H32" s="7">
        <v>3780000</v>
      </c>
      <c r="I32" s="7">
        <v>4262900</v>
      </c>
      <c r="J32" s="7">
        <v>4068216</v>
      </c>
    </row>
    <row r="33" spans="1:10" s="1" customFormat="1" ht="27.6" x14ac:dyDescent="0.3">
      <c r="A33" s="5" t="s">
        <v>7</v>
      </c>
      <c r="B33" s="125" t="s">
        <v>8</v>
      </c>
      <c r="C33" s="126"/>
      <c r="D33" s="5" t="s">
        <v>35</v>
      </c>
      <c r="E33" s="5" t="s">
        <v>36</v>
      </c>
      <c r="F33" s="5"/>
      <c r="G33" s="5"/>
      <c r="H33" s="7">
        <v>0</v>
      </c>
      <c r="I33" s="7">
        <v>0</v>
      </c>
      <c r="J33" s="7">
        <v>0</v>
      </c>
    </row>
    <row r="34" spans="1:10" s="61" customFormat="1" ht="69" x14ac:dyDescent="0.3">
      <c r="A34" s="62" t="s">
        <v>7</v>
      </c>
      <c r="B34" s="125" t="s">
        <v>8</v>
      </c>
      <c r="C34" s="126"/>
      <c r="D34" s="62">
        <v>427300</v>
      </c>
      <c r="E34" s="62" t="s">
        <v>401</v>
      </c>
      <c r="F34" s="62"/>
      <c r="G34" s="62"/>
      <c r="H34" s="66">
        <v>0</v>
      </c>
      <c r="I34" s="66">
        <v>0</v>
      </c>
      <c r="J34" s="66">
        <v>0</v>
      </c>
    </row>
    <row r="35" spans="1:10" s="61" customFormat="1" ht="27.6" x14ac:dyDescent="0.3">
      <c r="A35" s="62" t="s">
        <v>7</v>
      </c>
      <c r="B35" s="125" t="s">
        <v>8</v>
      </c>
      <c r="C35" s="126"/>
      <c r="D35" s="74">
        <v>428200</v>
      </c>
      <c r="E35" s="74" t="s">
        <v>386</v>
      </c>
      <c r="F35" s="62"/>
      <c r="G35" s="62"/>
      <c r="H35" s="66">
        <v>0</v>
      </c>
      <c r="I35" s="66">
        <v>0</v>
      </c>
      <c r="J35" s="66">
        <v>0</v>
      </c>
    </row>
    <row r="36" spans="1:10" s="1" customFormat="1" ht="69" x14ac:dyDescent="0.3">
      <c r="A36" s="5" t="s">
        <v>7</v>
      </c>
      <c r="B36" s="125" t="s">
        <v>8</v>
      </c>
      <c r="C36" s="126"/>
      <c r="D36" s="5" t="s">
        <v>37</v>
      </c>
      <c r="E36" s="5" t="s">
        <v>38</v>
      </c>
      <c r="F36" s="5"/>
      <c r="G36" s="5"/>
      <c r="H36" s="7">
        <v>1500000</v>
      </c>
      <c r="I36" s="7">
        <v>1500000</v>
      </c>
      <c r="J36" s="7">
        <v>2006265</v>
      </c>
    </row>
    <row r="37" spans="1:10" s="61" customFormat="1" ht="55.2" x14ac:dyDescent="0.3">
      <c r="A37" s="62" t="s">
        <v>7</v>
      </c>
      <c r="B37" s="125" t="s">
        <v>8</v>
      </c>
      <c r="C37" s="126"/>
      <c r="D37" s="62">
        <v>433901</v>
      </c>
      <c r="E37" s="62" t="s">
        <v>420</v>
      </c>
      <c r="F37" s="62"/>
      <c r="G37" s="62"/>
      <c r="H37" s="66">
        <v>0</v>
      </c>
      <c r="I37" s="66">
        <v>29100</v>
      </c>
      <c r="J37" s="66">
        <v>29100</v>
      </c>
    </row>
    <row r="38" spans="1:10" s="1" customFormat="1" x14ac:dyDescent="0.3">
      <c r="A38" s="161" t="s">
        <v>340</v>
      </c>
      <c r="B38" s="162"/>
      <c r="C38" s="162"/>
      <c r="D38" s="162"/>
      <c r="E38" s="162"/>
      <c r="F38" s="162"/>
      <c r="G38" s="163"/>
      <c r="H38" s="18">
        <f>SUM(H11:H37)</f>
        <v>316051800</v>
      </c>
      <c r="I38" s="18">
        <f t="shared" ref="I38:J38" si="0">SUM(I11:I37)</f>
        <v>373177950</v>
      </c>
      <c r="J38" s="18">
        <f t="shared" si="0"/>
        <v>410380010</v>
      </c>
    </row>
    <row r="39" spans="1:10" s="1" customFormat="1" ht="27.6" x14ac:dyDescent="0.3">
      <c r="A39" s="97" t="s">
        <v>7</v>
      </c>
      <c r="B39" s="139" t="s">
        <v>8</v>
      </c>
      <c r="C39" s="140"/>
      <c r="D39" s="97" t="s">
        <v>30</v>
      </c>
      <c r="E39" s="97" t="s">
        <v>31</v>
      </c>
      <c r="F39" s="97"/>
      <c r="G39" s="97"/>
      <c r="H39" s="99">
        <v>83610200</v>
      </c>
      <c r="I39" s="99">
        <v>50177640</v>
      </c>
      <c r="J39" s="99">
        <v>11924000</v>
      </c>
    </row>
    <row r="40" spans="1:10" s="61" customFormat="1" ht="41.4" x14ac:dyDescent="0.3">
      <c r="A40" s="14" t="s">
        <v>7</v>
      </c>
      <c r="B40" s="131" t="s">
        <v>8</v>
      </c>
      <c r="C40" s="132"/>
      <c r="D40" s="14">
        <v>370500</v>
      </c>
      <c r="E40" s="14" t="s">
        <v>425</v>
      </c>
      <c r="F40" s="14"/>
      <c r="G40" s="14"/>
      <c r="H40" s="13">
        <v>0</v>
      </c>
      <c r="I40" s="13">
        <v>0</v>
      </c>
      <c r="J40" s="13">
        <v>161548</v>
      </c>
    </row>
    <row r="41" spans="1:10" s="1" customFormat="1" ht="27.6" x14ac:dyDescent="0.3">
      <c r="A41" s="112" t="s">
        <v>7</v>
      </c>
      <c r="B41" s="169" t="s">
        <v>8</v>
      </c>
      <c r="C41" s="169"/>
      <c r="D41" s="112">
        <v>390100</v>
      </c>
      <c r="E41" s="112" t="s">
        <v>398</v>
      </c>
      <c r="F41" s="113"/>
      <c r="G41" s="113"/>
      <c r="H41" s="114">
        <v>0</v>
      </c>
      <c r="I41" s="114">
        <v>0</v>
      </c>
      <c r="J41" s="115">
        <v>5733</v>
      </c>
    </row>
    <row r="42" spans="1:10" s="1" customFormat="1" ht="82.8" x14ac:dyDescent="0.3">
      <c r="A42" s="14" t="s">
        <v>7</v>
      </c>
      <c r="B42" s="131" t="s">
        <v>8</v>
      </c>
      <c r="C42" s="132"/>
      <c r="D42" s="14" t="s">
        <v>270</v>
      </c>
      <c r="E42" s="14" t="s">
        <v>271</v>
      </c>
      <c r="F42" s="14"/>
      <c r="G42" s="14"/>
      <c r="H42" s="13">
        <v>0</v>
      </c>
      <c r="I42" s="13">
        <v>0</v>
      </c>
      <c r="J42" s="13">
        <v>0</v>
      </c>
    </row>
    <row r="43" spans="1:10" s="1" customFormat="1" ht="55.2" x14ac:dyDescent="0.3">
      <c r="A43" s="5" t="s">
        <v>7</v>
      </c>
      <c r="B43" s="125" t="s">
        <v>8</v>
      </c>
      <c r="C43" s="126"/>
      <c r="D43" s="5">
        <v>421602</v>
      </c>
      <c r="E43" s="5" t="s">
        <v>319</v>
      </c>
      <c r="F43" s="5"/>
      <c r="G43" s="5"/>
      <c r="H43" s="7">
        <v>0</v>
      </c>
      <c r="I43" s="7">
        <v>5784000</v>
      </c>
      <c r="J43" s="7">
        <v>5782540</v>
      </c>
    </row>
    <row r="44" spans="1:10" s="1" customFormat="1" ht="82.8" x14ac:dyDescent="0.3">
      <c r="A44" s="5" t="s">
        <v>7</v>
      </c>
      <c r="B44" s="125" t="s">
        <v>8</v>
      </c>
      <c r="C44" s="126"/>
      <c r="D44" s="5">
        <v>425102</v>
      </c>
      <c r="E44" s="5" t="s">
        <v>372</v>
      </c>
      <c r="F44" s="5"/>
      <c r="G44" s="5"/>
      <c r="H44" s="7">
        <v>0</v>
      </c>
      <c r="I44" s="7">
        <v>0</v>
      </c>
      <c r="J44" s="7">
        <v>0</v>
      </c>
    </row>
    <row r="45" spans="1:10" s="1" customFormat="1" ht="41.4" x14ac:dyDescent="0.3">
      <c r="A45" s="97" t="s">
        <v>7</v>
      </c>
      <c r="B45" s="139" t="s">
        <v>8</v>
      </c>
      <c r="C45" s="140"/>
      <c r="D45" s="97">
        <v>426500</v>
      </c>
      <c r="E45" s="97" t="s">
        <v>320</v>
      </c>
      <c r="F45" s="97"/>
      <c r="G45" s="97"/>
      <c r="H45" s="99">
        <v>24896250</v>
      </c>
      <c r="I45" s="99">
        <v>24896250</v>
      </c>
      <c r="J45" s="99">
        <v>3857489</v>
      </c>
    </row>
    <row r="46" spans="1:10" s="1" customFormat="1" ht="124.2" x14ac:dyDescent="0.3">
      <c r="A46" s="14" t="s">
        <v>7</v>
      </c>
      <c r="B46" s="131" t="s">
        <v>8</v>
      </c>
      <c r="C46" s="132"/>
      <c r="D46" s="14" t="s">
        <v>272</v>
      </c>
      <c r="E46" s="14" t="s">
        <v>273</v>
      </c>
      <c r="F46" s="14"/>
      <c r="G46" s="14"/>
      <c r="H46" s="13">
        <v>10390610</v>
      </c>
      <c r="I46" s="13">
        <v>10390610</v>
      </c>
      <c r="J46" s="13">
        <v>7565136</v>
      </c>
    </row>
    <row r="47" spans="1:10" s="61" customFormat="1" ht="69" x14ac:dyDescent="0.3">
      <c r="A47" s="62" t="s">
        <v>7</v>
      </c>
      <c r="B47" s="125" t="s">
        <v>8</v>
      </c>
      <c r="C47" s="126"/>
      <c r="D47" s="62">
        <v>428700</v>
      </c>
      <c r="E47" s="62" t="s">
        <v>421</v>
      </c>
      <c r="F47" s="62"/>
      <c r="G47" s="62"/>
      <c r="H47" s="66">
        <v>0</v>
      </c>
      <c r="I47" s="66">
        <v>20844000</v>
      </c>
      <c r="J47" s="66">
        <v>7150053</v>
      </c>
    </row>
    <row r="48" spans="1:10" s="61" customFormat="1" ht="27.6" x14ac:dyDescent="0.3">
      <c r="A48" s="62" t="s">
        <v>7</v>
      </c>
      <c r="B48" s="125" t="s">
        <v>8</v>
      </c>
      <c r="C48" s="126"/>
      <c r="D48" s="62">
        <v>428801</v>
      </c>
      <c r="E48" s="62" t="s">
        <v>422</v>
      </c>
      <c r="F48" s="62"/>
      <c r="G48" s="62"/>
      <c r="H48" s="66">
        <v>0</v>
      </c>
      <c r="I48" s="66">
        <v>1122370</v>
      </c>
      <c r="J48" s="66">
        <v>365000</v>
      </c>
    </row>
    <row r="49" spans="1:10" s="61" customFormat="1" x14ac:dyDescent="0.3">
      <c r="A49" s="62" t="s">
        <v>7</v>
      </c>
      <c r="B49" s="125" t="s">
        <v>8</v>
      </c>
      <c r="C49" s="126"/>
      <c r="D49" s="62">
        <v>428803</v>
      </c>
      <c r="E49" s="62" t="s">
        <v>423</v>
      </c>
      <c r="F49" s="62"/>
      <c r="G49" s="62"/>
      <c r="H49" s="66">
        <v>0</v>
      </c>
      <c r="I49" s="66">
        <v>213740</v>
      </c>
      <c r="J49" s="66">
        <v>69350</v>
      </c>
    </row>
    <row r="50" spans="1:10" s="61" customFormat="1" ht="27.6" x14ac:dyDescent="0.3">
      <c r="A50" s="62" t="s">
        <v>7</v>
      </c>
      <c r="B50" s="125" t="s">
        <v>8</v>
      </c>
      <c r="C50" s="126"/>
      <c r="D50" s="62">
        <v>428901</v>
      </c>
      <c r="E50" s="62" t="s">
        <v>424</v>
      </c>
      <c r="F50" s="62"/>
      <c r="G50" s="62"/>
      <c r="H50" s="66">
        <v>4801380</v>
      </c>
      <c r="I50" s="66">
        <v>4801380</v>
      </c>
      <c r="J50" s="66">
        <v>591183</v>
      </c>
    </row>
    <row r="51" spans="1:10" s="61" customFormat="1" x14ac:dyDescent="0.3">
      <c r="A51" s="62" t="s">
        <v>7</v>
      </c>
      <c r="B51" s="125" t="s">
        <v>8</v>
      </c>
      <c r="C51" s="126"/>
      <c r="D51" s="62">
        <v>428903</v>
      </c>
      <c r="E51" s="62" t="s">
        <v>423</v>
      </c>
      <c r="F51" s="62"/>
      <c r="G51" s="62"/>
      <c r="H51" s="66">
        <v>912270</v>
      </c>
      <c r="I51" s="66">
        <v>912270</v>
      </c>
      <c r="J51" s="66">
        <v>107565</v>
      </c>
    </row>
    <row r="52" spans="1:10" s="1" customFormat="1" ht="41.4" x14ac:dyDescent="0.3">
      <c r="A52" s="97" t="s">
        <v>7</v>
      </c>
      <c r="B52" s="139" t="s">
        <v>8</v>
      </c>
      <c r="C52" s="140"/>
      <c r="D52" s="97" t="s">
        <v>39</v>
      </c>
      <c r="E52" s="97" t="s">
        <v>40</v>
      </c>
      <c r="F52" s="97"/>
      <c r="G52" s="97"/>
      <c r="H52" s="99">
        <v>0</v>
      </c>
      <c r="I52" s="99">
        <v>0</v>
      </c>
      <c r="J52" s="99">
        <v>0</v>
      </c>
    </row>
    <row r="53" spans="1:10" s="1" customFormat="1" ht="82.8" x14ac:dyDescent="0.3">
      <c r="A53" s="14" t="s">
        <v>7</v>
      </c>
      <c r="B53" s="131" t="s">
        <v>8</v>
      </c>
      <c r="C53" s="132"/>
      <c r="D53" s="14" t="s">
        <v>274</v>
      </c>
      <c r="E53" s="14" t="s">
        <v>275</v>
      </c>
      <c r="F53" s="14"/>
      <c r="G53" s="14"/>
      <c r="H53" s="13">
        <v>0</v>
      </c>
      <c r="I53" s="13">
        <v>0</v>
      </c>
      <c r="J53" s="13">
        <v>0</v>
      </c>
    </row>
    <row r="54" spans="1:10" s="1" customFormat="1" ht="41.4" x14ac:dyDescent="0.3">
      <c r="A54" s="97" t="s">
        <v>7</v>
      </c>
      <c r="B54" s="139" t="s">
        <v>8</v>
      </c>
      <c r="C54" s="140"/>
      <c r="D54" s="97" t="s">
        <v>276</v>
      </c>
      <c r="E54" s="97" t="s">
        <v>277</v>
      </c>
      <c r="F54" s="97"/>
      <c r="G54" s="97"/>
      <c r="H54" s="99">
        <v>0</v>
      </c>
      <c r="I54" s="99">
        <v>0</v>
      </c>
      <c r="J54" s="99">
        <v>26798475</v>
      </c>
    </row>
    <row r="55" spans="1:10" s="1" customFormat="1" ht="41.4" x14ac:dyDescent="0.3">
      <c r="A55" s="14" t="s">
        <v>7</v>
      </c>
      <c r="B55" s="131" t="s">
        <v>8</v>
      </c>
      <c r="C55" s="132"/>
      <c r="D55" s="14" t="s">
        <v>278</v>
      </c>
      <c r="E55" s="14" t="s">
        <v>40</v>
      </c>
      <c r="F55" s="14"/>
      <c r="G55" s="14"/>
      <c r="H55" s="13">
        <v>35800</v>
      </c>
      <c r="I55" s="13">
        <v>35800</v>
      </c>
      <c r="J55" s="13">
        <v>26102</v>
      </c>
    </row>
    <row r="56" spans="1:10" s="1" customFormat="1" x14ac:dyDescent="0.3">
      <c r="A56" s="5" t="s">
        <v>7</v>
      </c>
      <c r="B56" s="125" t="s">
        <v>8</v>
      </c>
      <c r="C56" s="126"/>
      <c r="D56" s="5">
        <v>480103</v>
      </c>
      <c r="E56" s="5" t="s">
        <v>44</v>
      </c>
      <c r="F56" s="5"/>
      <c r="G56" s="5"/>
      <c r="H56" s="7">
        <v>23961100</v>
      </c>
      <c r="I56" s="7">
        <v>40509230</v>
      </c>
      <c r="J56" s="7">
        <v>25512511</v>
      </c>
    </row>
    <row r="57" spans="1:10" s="1" customFormat="1" ht="41.4" x14ac:dyDescent="0.3">
      <c r="A57" s="5" t="s">
        <v>7</v>
      </c>
      <c r="B57" s="125" t="s">
        <v>8</v>
      </c>
      <c r="C57" s="126"/>
      <c r="D57" s="5" t="s">
        <v>279</v>
      </c>
      <c r="E57" s="5" t="s">
        <v>277</v>
      </c>
      <c r="F57" s="5"/>
      <c r="G57" s="5"/>
      <c r="H57" s="7">
        <v>0</v>
      </c>
      <c r="I57" s="7">
        <v>0</v>
      </c>
      <c r="J57" s="7">
        <v>5373722</v>
      </c>
    </row>
    <row r="58" spans="1:10" s="1" customFormat="1" ht="41.4" x14ac:dyDescent="0.3">
      <c r="A58" s="5" t="s">
        <v>7</v>
      </c>
      <c r="B58" s="125" t="s">
        <v>8</v>
      </c>
      <c r="C58" s="126"/>
      <c r="D58" s="5" t="s">
        <v>280</v>
      </c>
      <c r="E58" s="5" t="s">
        <v>40</v>
      </c>
      <c r="F58" s="5"/>
      <c r="G58" s="5"/>
      <c r="H58" s="7">
        <v>1501000</v>
      </c>
      <c r="I58" s="7">
        <v>1501000</v>
      </c>
      <c r="J58" s="7">
        <v>1276678</v>
      </c>
    </row>
    <row r="59" spans="1:10" s="1" customFormat="1" ht="30.75" customHeight="1" x14ac:dyDescent="0.3">
      <c r="A59" s="5" t="s">
        <v>7</v>
      </c>
      <c r="B59" s="125" t="s">
        <v>8</v>
      </c>
      <c r="C59" s="126"/>
      <c r="D59" s="5" t="s">
        <v>281</v>
      </c>
      <c r="E59" s="5" t="s">
        <v>44</v>
      </c>
      <c r="F59" s="5"/>
      <c r="G59" s="5"/>
      <c r="H59" s="7">
        <v>29326000</v>
      </c>
      <c r="I59" s="7">
        <v>29326000</v>
      </c>
      <c r="J59" s="7">
        <v>6298652</v>
      </c>
    </row>
    <row r="60" spans="1:10" s="1" customFormat="1" ht="30.75" customHeight="1" x14ac:dyDescent="0.3">
      <c r="A60" s="5" t="s">
        <v>7</v>
      </c>
      <c r="B60" s="125" t="s">
        <v>8</v>
      </c>
      <c r="C60" s="126"/>
      <c r="D60" s="5">
        <v>480301</v>
      </c>
      <c r="E60" s="5" t="s">
        <v>277</v>
      </c>
      <c r="F60" s="5"/>
      <c r="G60" s="5"/>
      <c r="H60" s="7">
        <v>2333000</v>
      </c>
      <c r="I60" s="7">
        <v>2333000</v>
      </c>
      <c r="J60" s="7">
        <v>322329</v>
      </c>
    </row>
    <row r="61" spans="1:10" s="1" customFormat="1" ht="30.75" customHeight="1" x14ac:dyDescent="0.3">
      <c r="A61" s="5" t="s">
        <v>7</v>
      </c>
      <c r="B61" s="125" t="s">
        <v>8</v>
      </c>
      <c r="C61" s="126"/>
      <c r="D61" s="5">
        <v>480302</v>
      </c>
      <c r="E61" s="5" t="s">
        <v>40</v>
      </c>
      <c r="F61" s="5"/>
      <c r="G61" s="5"/>
      <c r="H61" s="7">
        <v>0</v>
      </c>
      <c r="I61" s="7">
        <v>0</v>
      </c>
      <c r="J61" s="7">
        <v>0</v>
      </c>
    </row>
    <row r="62" spans="1:10" s="1" customFormat="1" x14ac:dyDescent="0.3">
      <c r="A62" s="161" t="s">
        <v>341</v>
      </c>
      <c r="B62" s="162"/>
      <c r="C62" s="162"/>
      <c r="D62" s="162"/>
      <c r="E62" s="162"/>
      <c r="F62" s="162"/>
      <c r="G62" s="163"/>
      <c r="H62" s="18">
        <f>SUM(H39:H61)</f>
        <v>181767610</v>
      </c>
      <c r="I62" s="18">
        <f t="shared" ref="I62:J62" si="1">SUM(I39:I61)</f>
        <v>192847290</v>
      </c>
      <c r="J62" s="18">
        <f t="shared" si="1"/>
        <v>103188066</v>
      </c>
    </row>
    <row r="63" spans="1:10" s="1" customFormat="1" x14ac:dyDescent="0.3">
      <c r="A63" s="154" t="s">
        <v>306</v>
      </c>
      <c r="B63" s="155"/>
      <c r="C63" s="155"/>
      <c r="D63" s="155"/>
      <c r="E63" s="155"/>
      <c r="F63" s="155"/>
      <c r="G63" s="156"/>
      <c r="H63" s="8">
        <f>H38+H62</f>
        <v>497819410</v>
      </c>
      <c r="I63" s="8">
        <f t="shared" ref="I63:J63" si="2">I38+I62</f>
        <v>566025240</v>
      </c>
      <c r="J63" s="8">
        <f t="shared" si="2"/>
        <v>513568076</v>
      </c>
    </row>
    <row r="64" spans="1:10" s="1" customFormat="1" ht="27.75" customHeight="1" x14ac:dyDescent="0.3">
      <c r="A64" s="97" t="s">
        <v>72</v>
      </c>
      <c r="B64" s="139" t="s">
        <v>8</v>
      </c>
      <c r="C64" s="140"/>
      <c r="D64" s="97" t="s">
        <v>73</v>
      </c>
      <c r="E64" s="97" t="s">
        <v>74</v>
      </c>
      <c r="F64" s="97" t="s">
        <v>75</v>
      </c>
      <c r="G64" s="97" t="s">
        <v>76</v>
      </c>
      <c r="H64" s="99">
        <v>23004000</v>
      </c>
      <c r="I64" s="99">
        <v>26217540</v>
      </c>
      <c r="J64" s="99">
        <v>25934844</v>
      </c>
    </row>
    <row r="65" spans="1:10" s="1" customFormat="1" ht="41.4" x14ac:dyDescent="0.3">
      <c r="A65" s="14" t="s">
        <v>72</v>
      </c>
      <c r="B65" s="131" t="s">
        <v>8</v>
      </c>
      <c r="C65" s="132"/>
      <c r="D65" s="14" t="s">
        <v>73</v>
      </c>
      <c r="E65" s="14" t="s">
        <v>74</v>
      </c>
      <c r="F65" s="14" t="s">
        <v>77</v>
      </c>
      <c r="G65" s="14" t="s">
        <v>78</v>
      </c>
      <c r="H65" s="13">
        <v>1650000</v>
      </c>
      <c r="I65" s="13">
        <v>1800000</v>
      </c>
      <c r="J65" s="13">
        <v>1707475</v>
      </c>
    </row>
    <row r="66" spans="1:10" s="1" customFormat="1" ht="30.75" customHeight="1" x14ac:dyDescent="0.3">
      <c r="A66" s="5" t="s">
        <v>72</v>
      </c>
      <c r="B66" s="125" t="s">
        <v>8</v>
      </c>
      <c r="C66" s="126"/>
      <c r="D66" s="5" t="s">
        <v>73</v>
      </c>
      <c r="E66" s="5" t="s">
        <v>74</v>
      </c>
      <c r="F66" s="5" t="s">
        <v>79</v>
      </c>
      <c r="G66" s="5" t="s">
        <v>285</v>
      </c>
      <c r="H66" s="7">
        <v>60000</v>
      </c>
      <c r="I66" s="7">
        <v>65000</v>
      </c>
      <c r="J66" s="7">
        <v>31917</v>
      </c>
    </row>
    <row r="67" spans="1:10" s="1" customFormat="1" ht="29.25" customHeight="1" x14ac:dyDescent="0.3">
      <c r="A67" s="5" t="s">
        <v>72</v>
      </c>
      <c r="B67" s="125" t="s">
        <v>8</v>
      </c>
      <c r="C67" s="126"/>
      <c r="D67" s="5" t="s">
        <v>73</v>
      </c>
      <c r="E67" s="5" t="s">
        <v>74</v>
      </c>
      <c r="F67" s="5">
        <v>100114</v>
      </c>
      <c r="G67" s="5" t="s">
        <v>321</v>
      </c>
      <c r="H67" s="7">
        <v>1000</v>
      </c>
      <c r="I67" s="7">
        <v>1000</v>
      </c>
      <c r="J67" s="7">
        <v>0</v>
      </c>
    </row>
    <row r="68" spans="1:10" s="1" customFormat="1" ht="32.25" customHeight="1" x14ac:dyDescent="0.3">
      <c r="A68" s="97" t="s">
        <v>72</v>
      </c>
      <c r="B68" s="139" t="s">
        <v>8</v>
      </c>
      <c r="C68" s="140"/>
      <c r="D68" s="97" t="s">
        <v>73</v>
      </c>
      <c r="E68" s="97" t="s">
        <v>74</v>
      </c>
      <c r="F68" s="97">
        <v>100117</v>
      </c>
      <c r="G68" s="97" t="s">
        <v>373</v>
      </c>
      <c r="H68" s="99">
        <v>800000</v>
      </c>
      <c r="I68" s="99">
        <v>876930</v>
      </c>
      <c r="J68" s="99">
        <v>718380</v>
      </c>
    </row>
    <row r="69" spans="1:10" s="1" customFormat="1" ht="27.6" x14ac:dyDescent="0.3">
      <c r="A69" s="14" t="s">
        <v>72</v>
      </c>
      <c r="B69" s="131" t="s">
        <v>8</v>
      </c>
      <c r="C69" s="132"/>
      <c r="D69" s="14" t="s">
        <v>73</v>
      </c>
      <c r="E69" s="14" t="s">
        <v>74</v>
      </c>
      <c r="F69" s="14" t="s">
        <v>248</v>
      </c>
      <c r="G69" s="14" t="s">
        <v>249</v>
      </c>
      <c r="H69" s="13">
        <v>360000</v>
      </c>
      <c r="I69" s="13">
        <v>407730</v>
      </c>
      <c r="J69" s="13">
        <v>366380</v>
      </c>
    </row>
    <row r="70" spans="1:10" s="1" customFormat="1" x14ac:dyDescent="0.3">
      <c r="A70" s="5" t="s">
        <v>72</v>
      </c>
      <c r="B70" s="125" t="s">
        <v>8</v>
      </c>
      <c r="C70" s="126"/>
      <c r="D70" s="5" t="s">
        <v>73</v>
      </c>
      <c r="E70" s="5" t="s">
        <v>74</v>
      </c>
      <c r="F70" s="5" t="s">
        <v>286</v>
      </c>
      <c r="G70" s="5" t="s">
        <v>287</v>
      </c>
      <c r="H70" s="7">
        <v>345000</v>
      </c>
      <c r="I70" s="7">
        <v>302280</v>
      </c>
      <c r="J70" s="7">
        <v>279070</v>
      </c>
    </row>
    <row r="71" spans="1:10" s="1" customFormat="1" ht="27.6" x14ac:dyDescent="0.3">
      <c r="A71" s="5" t="s">
        <v>72</v>
      </c>
      <c r="B71" s="125" t="s">
        <v>8</v>
      </c>
      <c r="C71" s="126"/>
      <c r="D71" s="5" t="s">
        <v>73</v>
      </c>
      <c r="E71" s="5" t="s">
        <v>74</v>
      </c>
      <c r="F71" s="5" t="s">
        <v>82</v>
      </c>
      <c r="G71" s="5" t="s">
        <v>83</v>
      </c>
      <c r="H71" s="7">
        <v>180000</v>
      </c>
      <c r="I71" s="7">
        <v>280000</v>
      </c>
      <c r="J71" s="7">
        <v>222122</v>
      </c>
    </row>
    <row r="72" spans="1:10" s="1" customFormat="1" ht="27.6" x14ac:dyDescent="0.3">
      <c r="A72" s="5" t="s">
        <v>72</v>
      </c>
      <c r="B72" s="125" t="s">
        <v>8</v>
      </c>
      <c r="C72" s="126"/>
      <c r="D72" s="5" t="s">
        <v>73</v>
      </c>
      <c r="E72" s="5" t="s">
        <v>74</v>
      </c>
      <c r="F72" s="5" t="s">
        <v>288</v>
      </c>
      <c r="G72" s="5" t="s">
        <v>289</v>
      </c>
      <c r="H72" s="7">
        <v>600000</v>
      </c>
      <c r="I72" s="7">
        <v>643180</v>
      </c>
      <c r="J72" s="7">
        <v>634828</v>
      </c>
    </row>
    <row r="73" spans="1:10" s="1" customFormat="1" x14ac:dyDescent="0.3">
      <c r="A73" s="5" t="s">
        <v>72</v>
      </c>
      <c r="B73" s="125" t="s">
        <v>8</v>
      </c>
      <c r="C73" s="126"/>
      <c r="D73" s="5" t="s">
        <v>73</v>
      </c>
      <c r="E73" s="5" t="s">
        <v>74</v>
      </c>
      <c r="F73" s="5" t="s">
        <v>84</v>
      </c>
      <c r="G73" s="5" t="s">
        <v>85</v>
      </c>
      <c r="H73" s="7">
        <v>431000</v>
      </c>
      <c r="I73" s="7">
        <v>377000</v>
      </c>
      <c r="J73" s="7">
        <v>374798</v>
      </c>
    </row>
    <row r="74" spans="1:10" s="1" customFormat="1" ht="27.6" x14ac:dyDescent="0.3">
      <c r="A74" s="5" t="s">
        <v>72</v>
      </c>
      <c r="B74" s="125" t="s">
        <v>8</v>
      </c>
      <c r="C74" s="126"/>
      <c r="D74" s="5" t="s">
        <v>73</v>
      </c>
      <c r="E74" s="5" t="s">
        <v>74</v>
      </c>
      <c r="F74" s="5" t="s">
        <v>86</v>
      </c>
      <c r="G74" s="5" t="s">
        <v>87</v>
      </c>
      <c r="H74" s="7">
        <v>125000</v>
      </c>
      <c r="I74" s="7">
        <v>132000</v>
      </c>
      <c r="J74" s="7">
        <v>88029</v>
      </c>
    </row>
    <row r="75" spans="1:10" s="1" customFormat="1" ht="27.6" x14ac:dyDescent="0.3">
      <c r="A75" s="5" t="s">
        <v>72</v>
      </c>
      <c r="B75" s="125" t="s">
        <v>8</v>
      </c>
      <c r="C75" s="126"/>
      <c r="D75" s="5" t="s">
        <v>73</v>
      </c>
      <c r="E75" s="5" t="s">
        <v>74</v>
      </c>
      <c r="F75" s="5" t="s">
        <v>88</v>
      </c>
      <c r="G75" s="5" t="s">
        <v>89</v>
      </c>
      <c r="H75" s="7">
        <v>640000</v>
      </c>
      <c r="I75" s="7">
        <v>2183620</v>
      </c>
      <c r="J75" s="7">
        <v>1804040</v>
      </c>
    </row>
    <row r="76" spans="1:10" s="1" customFormat="1" ht="29.25" customHeight="1" x14ac:dyDescent="0.3">
      <c r="A76" s="5" t="s">
        <v>72</v>
      </c>
      <c r="B76" s="125" t="s">
        <v>8</v>
      </c>
      <c r="C76" s="126"/>
      <c r="D76" s="5" t="s">
        <v>73</v>
      </c>
      <c r="E76" s="5" t="s">
        <v>74</v>
      </c>
      <c r="F76" s="5" t="s">
        <v>90</v>
      </c>
      <c r="G76" s="5" t="s">
        <v>91</v>
      </c>
      <c r="H76" s="7">
        <v>60000</v>
      </c>
      <c r="I76" s="7">
        <v>72920</v>
      </c>
      <c r="J76" s="7">
        <v>57811</v>
      </c>
    </row>
    <row r="77" spans="1:10" s="1" customFormat="1" ht="28.5" customHeight="1" x14ac:dyDescent="0.3">
      <c r="A77" s="5" t="s">
        <v>72</v>
      </c>
      <c r="B77" s="125" t="s">
        <v>8</v>
      </c>
      <c r="C77" s="126"/>
      <c r="D77" s="5" t="s">
        <v>73</v>
      </c>
      <c r="E77" s="5" t="s">
        <v>74</v>
      </c>
      <c r="F77" s="5" t="s">
        <v>92</v>
      </c>
      <c r="G77" s="5" t="s">
        <v>93</v>
      </c>
      <c r="H77" s="7">
        <v>287000</v>
      </c>
      <c r="I77" s="7">
        <v>367000</v>
      </c>
      <c r="J77" s="7">
        <v>152980</v>
      </c>
    </row>
    <row r="78" spans="1:10" s="1" customFormat="1" ht="29.25" customHeight="1" x14ac:dyDescent="0.3">
      <c r="A78" s="5" t="s">
        <v>72</v>
      </c>
      <c r="B78" s="125" t="s">
        <v>8</v>
      </c>
      <c r="C78" s="126"/>
      <c r="D78" s="5" t="s">
        <v>73</v>
      </c>
      <c r="E78" s="5" t="s">
        <v>74</v>
      </c>
      <c r="F78" s="5" t="s">
        <v>94</v>
      </c>
      <c r="G78" s="5" t="s">
        <v>95</v>
      </c>
      <c r="H78" s="7">
        <v>100000</v>
      </c>
      <c r="I78" s="7">
        <v>162870</v>
      </c>
      <c r="J78" s="7">
        <v>98187</v>
      </c>
    </row>
    <row r="79" spans="1:10" s="1" customFormat="1" ht="33" customHeight="1" x14ac:dyDescent="0.3">
      <c r="A79" s="97" t="s">
        <v>72</v>
      </c>
      <c r="B79" s="139" t="s">
        <v>8</v>
      </c>
      <c r="C79" s="140"/>
      <c r="D79" s="97" t="s">
        <v>73</v>
      </c>
      <c r="E79" s="97" t="s">
        <v>74</v>
      </c>
      <c r="F79" s="97" t="s">
        <v>96</v>
      </c>
      <c r="G79" s="97" t="s">
        <v>97</v>
      </c>
      <c r="H79" s="99">
        <v>20000</v>
      </c>
      <c r="I79" s="99">
        <v>20000</v>
      </c>
      <c r="J79" s="99">
        <v>11737</v>
      </c>
    </row>
    <row r="80" spans="1:10" s="1" customFormat="1" ht="27.6" x14ac:dyDescent="0.3">
      <c r="A80" s="14" t="s">
        <v>72</v>
      </c>
      <c r="B80" s="131" t="s">
        <v>8</v>
      </c>
      <c r="C80" s="132"/>
      <c r="D80" s="14" t="s">
        <v>73</v>
      </c>
      <c r="E80" s="14" t="s">
        <v>74</v>
      </c>
      <c r="F80" s="14" t="s">
        <v>98</v>
      </c>
      <c r="G80" s="14" t="s">
        <v>99</v>
      </c>
      <c r="H80" s="13">
        <v>210000</v>
      </c>
      <c r="I80" s="13">
        <v>226070</v>
      </c>
      <c r="J80" s="13">
        <v>195467</v>
      </c>
    </row>
    <row r="81" spans="1:10" s="1" customFormat="1" ht="41.4" x14ac:dyDescent="0.3">
      <c r="A81" s="5" t="s">
        <v>72</v>
      </c>
      <c r="B81" s="125" t="s">
        <v>8</v>
      </c>
      <c r="C81" s="126"/>
      <c r="D81" s="5" t="s">
        <v>73</v>
      </c>
      <c r="E81" s="5" t="s">
        <v>74</v>
      </c>
      <c r="F81" s="5" t="s">
        <v>100</v>
      </c>
      <c r="G81" s="5" t="s">
        <v>101</v>
      </c>
      <c r="H81" s="7">
        <v>2520040</v>
      </c>
      <c r="I81" s="7">
        <v>2721040</v>
      </c>
      <c r="J81" s="7">
        <v>1794024</v>
      </c>
    </row>
    <row r="82" spans="1:10" s="1" customFormat="1" ht="41.4" x14ac:dyDescent="0.3">
      <c r="A82" s="5" t="s">
        <v>72</v>
      </c>
      <c r="B82" s="125" t="s">
        <v>8</v>
      </c>
      <c r="C82" s="126"/>
      <c r="D82" s="5" t="s">
        <v>73</v>
      </c>
      <c r="E82" s="5" t="s">
        <v>74</v>
      </c>
      <c r="F82" s="5" t="s">
        <v>102</v>
      </c>
      <c r="G82" s="5" t="s">
        <v>103</v>
      </c>
      <c r="H82" s="7">
        <v>210000</v>
      </c>
      <c r="I82" s="7">
        <v>363030</v>
      </c>
      <c r="J82" s="7">
        <v>210861</v>
      </c>
    </row>
    <row r="83" spans="1:10" s="1" customFormat="1" ht="30.75" customHeight="1" x14ac:dyDescent="0.3">
      <c r="A83" s="5" t="s">
        <v>72</v>
      </c>
      <c r="B83" s="125" t="s">
        <v>8</v>
      </c>
      <c r="C83" s="126"/>
      <c r="D83" s="5" t="s">
        <v>73</v>
      </c>
      <c r="E83" s="5" t="s">
        <v>74</v>
      </c>
      <c r="F83" s="5" t="s">
        <v>104</v>
      </c>
      <c r="G83" s="5" t="s">
        <v>105</v>
      </c>
      <c r="H83" s="7">
        <v>140000</v>
      </c>
      <c r="I83" s="7">
        <v>140000</v>
      </c>
      <c r="J83" s="7">
        <v>121023</v>
      </c>
    </row>
    <row r="84" spans="1:10" s="1" customFormat="1" x14ac:dyDescent="0.3">
      <c r="A84" s="97" t="s">
        <v>72</v>
      </c>
      <c r="B84" s="139" t="s">
        <v>8</v>
      </c>
      <c r="C84" s="140"/>
      <c r="D84" s="97" t="s">
        <v>73</v>
      </c>
      <c r="E84" s="97" t="s">
        <v>74</v>
      </c>
      <c r="F84" s="97" t="s">
        <v>106</v>
      </c>
      <c r="G84" s="97" t="s">
        <v>107</v>
      </c>
      <c r="H84" s="99">
        <v>158000</v>
      </c>
      <c r="I84" s="99">
        <v>127000</v>
      </c>
      <c r="J84" s="99">
        <v>118311</v>
      </c>
    </row>
    <row r="85" spans="1:10" s="1" customFormat="1" ht="27.6" x14ac:dyDescent="0.3">
      <c r="A85" s="14" t="s">
        <v>72</v>
      </c>
      <c r="B85" s="131" t="s">
        <v>8</v>
      </c>
      <c r="C85" s="132"/>
      <c r="D85" s="14" t="s">
        <v>73</v>
      </c>
      <c r="E85" s="14" t="s">
        <v>74</v>
      </c>
      <c r="F85" s="14" t="s">
        <v>108</v>
      </c>
      <c r="G85" s="14" t="s">
        <v>109</v>
      </c>
      <c r="H85" s="13">
        <v>18000</v>
      </c>
      <c r="I85" s="13">
        <v>40000</v>
      </c>
      <c r="J85" s="13">
        <v>9517</v>
      </c>
    </row>
    <row r="86" spans="1:10" s="1" customFormat="1" ht="27.75" customHeight="1" x14ac:dyDescent="0.3">
      <c r="A86" s="5" t="s">
        <v>72</v>
      </c>
      <c r="B86" s="125" t="s">
        <v>8</v>
      </c>
      <c r="C86" s="126"/>
      <c r="D86" s="5" t="s">
        <v>73</v>
      </c>
      <c r="E86" s="5" t="s">
        <v>74</v>
      </c>
      <c r="F86" s="5" t="s">
        <v>110</v>
      </c>
      <c r="G86" s="5" t="s">
        <v>111</v>
      </c>
      <c r="H86" s="7">
        <v>200000</v>
      </c>
      <c r="I86" s="7">
        <v>80000</v>
      </c>
      <c r="J86" s="7">
        <v>32011</v>
      </c>
    </row>
    <row r="87" spans="1:10" s="1" customFormat="1" ht="27.6" x14ac:dyDescent="0.3">
      <c r="A87" s="5" t="s">
        <v>72</v>
      </c>
      <c r="B87" s="125" t="s">
        <v>8</v>
      </c>
      <c r="C87" s="126"/>
      <c r="D87" s="5" t="s">
        <v>73</v>
      </c>
      <c r="E87" s="5" t="s">
        <v>74</v>
      </c>
      <c r="F87" s="5">
        <v>201100</v>
      </c>
      <c r="G87" s="5" t="s">
        <v>161</v>
      </c>
      <c r="H87" s="7">
        <v>0</v>
      </c>
      <c r="I87" s="7">
        <v>0</v>
      </c>
      <c r="J87" s="7">
        <v>0</v>
      </c>
    </row>
    <row r="88" spans="1:10" s="1" customFormat="1" ht="29.25" customHeight="1" x14ac:dyDescent="0.3">
      <c r="A88" s="5" t="s">
        <v>72</v>
      </c>
      <c r="B88" s="125" t="s">
        <v>8</v>
      </c>
      <c r="C88" s="126"/>
      <c r="D88" s="5" t="s">
        <v>73</v>
      </c>
      <c r="E88" s="5" t="s">
        <v>74</v>
      </c>
      <c r="F88" s="5" t="s">
        <v>112</v>
      </c>
      <c r="G88" s="5" t="s">
        <v>113</v>
      </c>
      <c r="H88" s="7">
        <v>800000</v>
      </c>
      <c r="I88" s="7">
        <v>775000</v>
      </c>
      <c r="J88" s="7">
        <v>342754</v>
      </c>
    </row>
    <row r="89" spans="1:10" s="1" customFormat="1" ht="30" customHeight="1" x14ac:dyDescent="0.3">
      <c r="A89" s="5" t="s">
        <v>72</v>
      </c>
      <c r="B89" s="125" t="s">
        <v>8</v>
      </c>
      <c r="C89" s="126"/>
      <c r="D89" s="5" t="s">
        <v>73</v>
      </c>
      <c r="E89" s="5" t="s">
        <v>74</v>
      </c>
      <c r="F89" s="5" t="s">
        <v>114</v>
      </c>
      <c r="G89" s="5" t="s">
        <v>115</v>
      </c>
      <c r="H89" s="7">
        <v>60000</v>
      </c>
      <c r="I89" s="7">
        <v>44000</v>
      </c>
      <c r="J89" s="7">
        <v>35268</v>
      </c>
    </row>
    <row r="90" spans="1:10" s="1" customFormat="1" ht="30.75" customHeight="1" x14ac:dyDescent="0.3">
      <c r="A90" s="5" t="s">
        <v>72</v>
      </c>
      <c r="B90" s="125" t="s">
        <v>8</v>
      </c>
      <c r="C90" s="126"/>
      <c r="D90" s="5" t="s">
        <v>73</v>
      </c>
      <c r="E90" s="5" t="s">
        <v>74</v>
      </c>
      <c r="F90" s="5" t="s">
        <v>116</v>
      </c>
      <c r="G90" s="5" t="s">
        <v>117</v>
      </c>
      <c r="H90" s="7">
        <v>18000</v>
      </c>
      <c r="I90" s="7">
        <v>20000</v>
      </c>
      <c r="J90" s="7">
        <v>12537</v>
      </c>
    </row>
    <row r="91" spans="1:10" s="1" customFormat="1" ht="82.8" x14ac:dyDescent="0.3">
      <c r="A91" s="5" t="s">
        <v>72</v>
      </c>
      <c r="B91" s="125" t="s">
        <v>8</v>
      </c>
      <c r="C91" s="126"/>
      <c r="D91" s="5" t="s">
        <v>73</v>
      </c>
      <c r="E91" s="5" t="s">
        <v>74</v>
      </c>
      <c r="F91" s="5" t="s">
        <v>118</v>
      </c>
      <c r="G91" s="5" t="s">
        <v>119</v>
      </c>
      <c r="H91" s="7">
        <v>150000</v>
      </c>
      <c r="I91" s="7">
        <v>164350</v>
      </c>
      <c r="J91" s="7">
        <v>156310</v>
      </c>
    </row>
    <row r="92" spans="1:10" s="1" customFormat="1" ht="30.75" customHeight="1" x14ac:dyDescent="0.3">
      <c r="A92" s="97" t="s">
        <v>72</v>
      </c>
      <c r="B92" s="139" t="s">
        <v>8</v>
      </c>
      <c r="C92" s="140"/>
      <c r="D92" s="97" t="s">
        <v>73</v>
      </c>
      <c r="E92" s="97" t="s">
        <v>74</v>
      </c>
      <c r="F92" s="97" t="s">
        <v>120</v>
      </c>
      <c r="G92" s="97" t="s">
        <v>121</v>
      </c>
      <c r="H92" s="99">
        <v>200000</v>
      </c>
      <c r="I92" s="99">
        <v>200000</v>
      </c>
      <c r="J92" s="99">
        <v>116097</v>
      </c>
    </row>
    <row r="93" spans="1:10" s="1" customFormat="1" ht="55.2" x14ac:dyDescent="0.3">
      <c r="A93" s="14" t="s">
        <v>72</v>
      </c>
      <c r="B93" s="131" t="s">
        <v>8</v>
      </c>
      <c r="C93" s="132"/>
      <c r="D93" s="14" t="s">
        <v>73</v>
      </c>
      <c r="E93" s="14" t="s">
        <v>74</v>
      </c>
      <c r="F93" s="14" t="s">
        <v>290</v>
      </c>
      <c r="G93" s="14" t="s">
        <v>291</v>
      </c>
      <c r="H93" s="13">
        <v>7100</v>
      </c>
      <c r="I93" s="13">
        <v>7100</v>
      </c>
      <c r="J93" s="13">
        <v>2000</v>
      </c>
    </row>
    <row r="94" spans="1:10" s="1" customFormat="1" ht="27.6" x14ac:dyDescent="0.3">
      <c r="A94" s="5" t="s">
        <v>72</v>
      </c>
      <c r="B94" s="125" t="s">
        <v>8</v>
      </c>
      <c r="C94" s="126"/>
      <c r="D94" s="5" t="s">
        <v>73</v>
      </c>
      <c r="E94" s="5" t="s">
        <v>74</v>
      </c>
      <c r="F94" s="5" t="s">
        <v>122</v>
      </c>
      <c r="G94" s="5" t="s">
        <v>123</v>
      </c>
      <c r="H94" s="7">
        <v>165000</v>
      </c>
      <c r="I94" s="7">
        <v>299600</v>
      </c>
      <c r="J94" s="7">
        <v>969</v>
      </c>
    </row>
    <row r="95" spans="1:10" s="61" customFormat="1" ht="27.6" x14ac:dyDescent="0.3">
      <c r="A95" s="62" t="s">
        <v>72</v>
      </c>
      <c r="B95" s="125" t="s">
        <v>8</v>
      </c>
      <c r="C95" s="126"/>
      <c r="D95" s="62" t="s">
        <v>73</v>
      </c>
      <c r="E95" s="62" t="s">
        <v>74</v>
      </c>
      <c r="F95" s="9">
        <v>550118</v>
      </c>
      <c r="G95" s="9" t="s">
        <v>404</v>
      </c>
      <c r="H95" s="10">
        <v>0</v>
      </c>
      <c r="I95" s="10">
        <v>0</v>
      </c>
      <c r="J95" s="10">
        <v>0</v>
      </c>
    </row>
    <row r="96" spans="1:10" s="1" customFormat="1" ht="33" customHeight="1" x14ac:dyDescent="0.3">
      <c r="A96" s="97" t="s">
        <v>72</v>
      </c>
      <c r="B96" s="139" t="s">
        <v>8</v>
      </c>
      <c r="C96" s="140"/>
      <c r="D96" s="97" t="s">
        <v>73</v>
      </c>
      <c r="E96" s="97" t="s">
        <v>74</v>
      </c>
      <c r="F96" s="97" t="s">
        <v>124</v>
      </c>
      <c r="G96" s="97" t="s">
        <v>125</v>
      </c>
      <c r="H96" s="99">
        <v>800000</v>
      </c>
      <c r="I96" s="99">
        <v>1540000</v>
      </c>
      <c r="J96" s="99">
        <v>1521000</v>
      </c>
    </row>
    <row r="97" spans="1:10" s="1" customFormat="1" ht="41.4" x14ac:dyDescent="0.3">
      <c r="A97" s="11" t="s">
        <v>72</v>
      </c>
      <c r="B97" s="133" t="s">
        <v>8</v>
      </c>
      <c r="C97" s="133"/>
      <c r="D97" s="11" t="s">
        <v>73</v>
      </c>
      <c r="E97" s="11" t="s">
        <v>74</v>
      </c>
      <c r="F97" s="11" t="s">
        <v>292</v>
      </c>
      <c r="G97" s="11" t="s">
        <v>293</v>
      </c>
      <c r="H97" s="12">
        <v>150000</v>
      </c>
      <c r="I97" s="12">
        <v>150000</v>
      </c>
      <c r="J97" s="12">
        <v>135153</v>
      </c>
    </row>
    <row r="98" spans="1:10" s="1" customFormat="1" ht="69" x14ac:dyDescent="0.3">
      <c r="A98" s="15" t="s">
        <v>72</v>
      </c>
      <c r="B98" s="144" t="s">
        <v>8</v>
      </c>
      <c r="C98" s="145"/>
      <c r="D98" s="15" t="s">
        <v>73</v>
      </c>
      <c r="E98" s="15" t="s">
        <v>74</v>
      </c>
      <c r="F98" s="15" t="s">
        <v>134</v>
      </c>
      <c r="G98" s="15" t="s">
        <v>135</v>
      </c>
      <c r="H98" s="13">
        <v>-19140</v>
      </c>
      <c r="I98" s="13">
        <v>-19140</v>
      </c>
      <c r="J98" s="13">
        <v>-152307</v>
      </c>
    </row>
    <row r="99" spans="1:10" s="1" customFormat="1" x14ac:dyDescent="0.3">
      <c r="A99" s="148" t="s">
        <v>343</v>
      </c>
      <c r="B99" s="148"/>
      <c r="C99" s="148"/>
      <c r="D99" s="148"/>
      <c r="E99" s="148"/>
      <c r="F99" s="148"/>
      <c r="G99" s="148"/>
      <c r="H99" s="25">
        <f>SUM(H64:H98)</f>
        <v>34450000</v>
      </c>
      <c r="I99" s="25">
        <f>SUM(I64:I98)</f>
        <v>40787120</v>
      </c>
      <c r="J99" s="25">
        <f>SUM(J64:J98)</f>
        <v>37133593</v>
      </c>
    </row>
    <row r="100" spans="1:10" s="1" customFormat="1" ht="41.4" x14ac:dyDescent="0.3">
      <c r="A100" s="14" t="s">
        <v>72</v>
      </c>
      <c r="B100" s="131" t="s">
        <v>8</v>
      </c>
      <c r="C100" s="132"/>
      <c r="D100" s="14">
        <v>540500</v>
      </c>
      <c r="E100" s="14" t="s">
        <v>324</v>
      </c>
      <c r="F100" s="14">
        <v>500400</v>
      </c>
      <c r="G100" s="14" t="s">
        <v>324</v>
      </c>
      <c r="H100" s="7">
        <v>500000</v>
      </c>
      <c r="I100" s="7">
        <v>500000</v>
      </c>
      <c r="J100" s="7">
        <v>0</v>
      </c>
    </row>
    <row r="101" spans="1:10" s="1" customFormat="1" ht="27.6" x14ac:dyDescent="0.3">
      <c r="A101" s="5" t="s">
        <v>72</v>
      </c>
      <c r="B101" s="125" t="s">
        <v>8</v>
      </c>
      <c r="C101" s="126"/>
      <c r="D101" s="5" t="s">
        <v>138</v>
      </c>
      <c r="E101" s="5" t="s">
        <v>139</v>
      </c>
      <c r="F101" s="5" t="s">
        <v>140</v>
      </c>
      <c r="G101" s="5" t="s">
        <v>141</v>
      </c>
      <c r="H101" s="7">
        <v>3672000</v>
      </c>
      <c r="I101" s="7">
        <v>3672000</v>
      </c>
      <c r="J101" s="7">
        <v>3369981</v>
      </c>
    </row>
    <row r="102" spans="1:10" s="61" customFormat="1" ht="69" x14ac:dyDescent="0.3">
      <c r="A102" s="97" t="s">
        <v>72</v>
      </c>
      <c r="B102" s="139" t="s">
        <v>8</v>
      </c>
      <c r="C102" s="140"/>
      <c r="D102" s="97" t="s">
        <v>138</v>
      </c>
      <c r="E102" s="97" t="s">
        <v>139</v>
      </c>
      <c r="F102" s="97">
        <v>850101</v>
      </c>
      <c r="G102" s="97" t="s">
        <v>135</v>
      </c>
      <c r="H102" s="99">
        <v>0</v>
      </c>
      <c r="I102" s="99">
        <v>0</v>
      </c>
      <c r="J102" s="99">
        <v>0</v>
      </c>
    </row>
    <row r="103" spans="1:10" s="1" customFormat="1" ht="96.6" x14ac:dyDescent="0.3">
      <c r="A103" s="14" t="s">
        <v>72</v>
      </c>
      <c r="B103" s="131" t="s">
        <v>8</v>
      </c>
      <c r="C103" s="132"/>
      <c r="D103" s="14" t="s">
        <v>144</v>
      </c>
      <c r="E103" s="14" t="s">
        <v>145</v>
      </c>
      <c r="F103" s="14" t="s">
        <v>146</v>
      </c>
      <c r="G103" s="14" t="s">
        <v>147</v>
      </c>
      <c r="H103" s="13">
        <v>500000</v>
      </c>
      <c r="I103" s="13">
        <v>125000</v>
      </c>
      <c r="J103" s="13">
        <v>74185</v>
      </c>
    </row>
    <row r="104" spans="1:10" s="1" customFormat="1" ht="27.6" x14ac:dyDescent="0.3">
      <c r="A104" s="97" t="s">
        <v>72</v>
      </c>
      <c r="B104" s="139" t="s">
        <v>8</v>
      </c>
      <c r="C104" s="140"/>
      <c r="D104" s="97" t="s">
        <v>144</v>
      </c>
      <c r="E104" s="97" t="s">
        <v>145</v>
      </c>
      <c r="F104" s="97" t="s">
        <v>122</v>
      </c>
      <c r="G104" s="97" t="s">
        <v>123</v>
      </c>
      <c r="H104" s="99">
        <v>4000000</v>
      </c>
      <c r="I104" s="99">
        <v>3375000</v>
      </c>
      <c r="J104" s="99">
        <v>2479022</v>
      </c>
    </row>
    <row r="105" spans="1:10" s="1" customFormat="1" ht="110.4" x14ac:dyDescent="0.3">
      <c r="A105" s="14" t="s">
        <v>72</v>
      </c>
      <c r="B105" s="131" t="s">
        <v>8</v>
      </c>
      <c r="C105" s="132"/>
      <c r="D105" s="14" t="s">
        <v>144</v>
      </c>
      <c r="E105" s="14" t="s">
        <v>145</v>
      </c>
      <c r="F105" s="14">
        <v>510124</v>
      </c>
      <c r="G105" s="14" t="s">
        <v>390</v>
      </c>
      <c r="H105" s="13">
        <v>0</v>
      </c>
      <c r="I105" s="13">
        <v>0</v>
      </c>
      <c r="J105" s="13">
        <v>0</v>
      </c>
    </row>
    <row r="106" spans="1:10" s="1" customFormat="1" ht="27.6" x14ac:dyDescent="0.3">
      <c r="A106" s="5" t="s">
        <v>72</v>
      </c>
      <c r="B106" s="125" t="s">
        <v>8</v>
      </c>
      <c r="C106" s="126"/>
      <c r="D106" s="5" t="s">
        <v>144</v>
      </c>
      <c r="E106" s="5" t="s">
        <v>145</v>
      </c>
      <c r="F106" s="5">
        <v>550204</v>
      </c>
      <c r="G106" s="5" t="s">
        <v>374</v>
      </c>
      <c r="H106" s="7">
        <v>0</v>
      </c>
      <c r="I106" s="7">
        <v>0</v>
      </c>
      <c r="J106" s="7">
        <v>0</v>
      </c>
    </row>
    <row r="107" spans="1:10" s="1" customFormat="1" ht="41.4" x14ac:dyDescent="0.3">
      <c r="A107" s="5" t="s">
        <v>72</v>
      </c>
      <c r="B107" s="125" t="s">
        <v>8</v>
      </c>
      <c r="C107" s="126"/>
      <c r="D107" s="5" t="s">
        <v>144</v>
      </c>
      <c r="E107" s="5" t="s">
        <v>145</v>
      </c>
      <c r="F107" s="5" t="s">
        <v>150</v>
      </c>
      <c r="G107" s="5" t="s">
        <v>151</v>
      </c>
      <c r="H107" s="7">
        <v>13711000</v>
      </c>
      <c r="I107" s="7">
        <v>13711000</v>
      </c>
      <c r="J107" s="7">
        <v>13464927</v>
      </c>
    </row>
    <row r="108" spans="1:10" s="61" customFormat="1" ht="69" x14ac:dyDescent="0.3">
      <c r="A108" s="62" t="s">
        <v>72</v>
      </c>
      <c r="B108" s="125" t="s">
        <v>8</v>
      </c>
      <c r="C108" s="126"/>
      <c r="D108" s="62" t="s">
        <v>144</v>
      </c>
      <c r="E108" s="62" t="s">
        <v>145</v>
      </c>
      <c r="F108" s="75">
        <v>850101</v>
      </c>
      <c r="G108" s="73" t="s">
        <v>135</v>
      </c>
      <c r="H108" s="66">
        <v>0</v>
      </c>
      <c r="I108" s="66">
        <v>0</v>
      </c>
      <c r="J108" s="66">
        <v>0</v>
      </c>
    </row>
    <row r="109" spans="1:10" s="1" customFormat="1" x14ac:dyDescent="0.3">
      <c r="A109" s="141" t="s">
        <v>344</v>
      </c>
      <c r="B109" s="142"/>
      <c r="C109" s="142"/>
      <c r="D109" s="142"/>
      <c r="E109" s="142"/>
      <c r="F109" s="142"/>
      <c r="G109" s="143"/>
      <c r="H109" s="7">
        <f>SUM(H100:H108)</f>
        <v>22383000</v>
      </c>
      <c r="I109" s="66">
        <f t="shared" ref="I109:J109" si="3">SUM(I100:I108)</f>
        <v>21383000</v>
      </c>
      <c r="J109" s="66">
        <f t="shared" si="3"/>
        <v>19388115</v>
      </c>
    </row>
    <row r="110" spans="1:10" s="1" customFormat="1" ht="41.4" x14ac:dyDescent="0.3">
      <c r="A110" s="97" t="s">
        <v>72</v>
      </c>
      <c r="B110" s="139" t="s">
        <v>8</v>
      </c>
      <c r="C110" s="140"/>
      <c r="D110" s="97" t="s">
        <v>152</v>
      </c>
      <c r="E110" s="97" t="s">
        <v>153</v>
      </c>
      <c r="F110" s="97" t="s">
        <v>154</v>
      </c>
      <c r="G110" s="97" t="s">
        <v>155</v>
      </c>
      <c r="H110" s="99">
        <v>27000</v>
      </c>
      <c r="I110" s="99">
        <v>27000</v>
      </c>
      <c r="J110" s="99">
        <v>19813</v>
      </c>
    </row>
    <row r="111" spans="1:10" s="1" customFormat="1" ht="27.6" x14ac:dyDescent="0.3">
      <c r="A111" s="14" t="s">
        <v>72</v>
      </c>
      <c r="B111" s="131" t="s">
        <v>8</v>
      </c>
      <c r="C111" s="132"/>
      <c r="D111" s="14" t="s">
        <v>152</v>
      </c>
      <c r="E111" s="14" t="s">
        <v>153</v>
      </c>
      <c r="F111" s="14" t="s">
        <v>156</v>
      </c>
      <c r="G111" s="14" t="s">
        <v>157</v>
      </c>
      <c r="H111" s="13">
        <v>11746000</v>
      </c>
      <c r="I111" s="13">
        <v>10958840</v>
      </c>
      <c r="J111" s="13">
        <v>7781172</v>
      </c>
    </row>
    <row r="112" spans="1:10" s="61" customFormat="1" ht="27.6" x14ac:dyDescent="0.3">
      <c r="A112" s="14" t="s">
        <v>72</v>
      </c>
      <c r="B112" s="131" t="s">
        <v>8</v>
      </c>
      <c r="C112" s="132"/>
      <c r="D112" s="14" t="s">
        <v>152</v>
      </c>
      <c r="E112" s="14" t="s">
        <v>153</v>
      </c>
      <c r="F112" s="14">
        <v>300302</v>
      </c>
      <c r="G112" s="14" t="s">
        <v>432</v>
      </c>
      <c r="H112" s="13">
        <v>0</v>
      </c>
      <c r="I112" s="13">
        <v>233000</v>
      </c>
      <c r="J112" s="13">
        <v>226437</v>
      </c>
    </row>
    <row r="113" spans="1:10" s="1" customFormat="1" x14ac:dyDescent="0.3">
      <c r="A113" s="141" t="s">
        <v>345</v>
      </c>
      <c r="B113" s="142"/>
      <c r="C113" s="142"/>
      <c r="D113" s="142"/>
      <c r="E113" s="142"/>
      <c r="F113" s="142"/>
      <c r="G113" s="143"/>
      <c r="H113" s="7">
        <f>SUM(H110:H112)</f>
        <v>11773000</v>
      </c>
      <c r="I113" s="66">
        <f t="shared" ref="I113:J113" si="4">SUM(I110:I112)</f>
        <v>11218840</v>
      </c>
      <c r="J113" s="66">
        <f t="shared" si="4"/>
        <v>8027422</v>
      </c>
    </row>
    <row r="114" spans="1:10" s="1" customFormat="1" ht="30" customHeight="1" x14ac:dyDescent="0.3">
      <c r="A114" s="5" t="s">
        <v>72</v>
      </c>
      <c r="B114" s="125" t="s">
        <v>8</v>
      </c>
      <c r="C114" s="126"/>
      <c r="D114" s="5" t="s">
        <v>158</v>
      </c>
      <c r="E114" s="5" t="s">
        <v>159</v>
      </c>
      <c r="F114" s="5" t="s">
        <v>84</v>
      </c>
      <c r="G114" s="5" t="s">
        <v>85</v>
      </c>
      <c r="H114" s="7">
        <v>38630</v>
      </c>
      <c r="I114" s="7">
        <v>38630</v>
      </c>
      <c r="J114" s="7">
        <v>35473</v>
      </c>
    </row>
    <row r="115" spans="1:10" s="1" customFormat="1" ht="27.6" x14ac:dyDescent="0.3">
      <c r="A115" s="97" t="s">
        <v>72</v>
      </c>
      <c r="B115" s="139" t="s">
        <v>8</v>
      </c>
      <c r="C115" s="140"/>
      <c r="D115" s="97" t="s">
        <v>158</v>
      </c>
      <c r="E115" s="97" t="s">
        <v>159</v>
      </c>
      <c r="F115" s="97" t="s">
        <v>86</v>
      </c>
      <c r="G115" s="97" t="s">
        <v>87</v>
      </c>
      <c r="H115" s="99">
        <v>6620</v>
      </c>
      <c r="I115" s="99">
        <v>6620</v>
      </c>
      <c r="J115" s="99">
        <v>6550</v>
      </c>
    </row>
    <row r="116" spans="1:10" s="1" customFormat="1" ht="27.6" x14ac:dyDescent="0.3">
      <c r="A116" s="14" t="s">
        <v>72</v>
      </c>
      <c r="B116" s="131" t="s">
        <v>8</v>
      </c>
      <c r="C116" s="132"/>
      <c r="D116" s="14" t="s">
        <v>158</v>
      </c>
      <c r="E116" s="14" t="s">
        <v>159</v>
      </c>
      <c r="F116" s="14" t="s">
        <v>88</v>
      </c>
      <c r="G116" s="14" t="s">
        <v>89</v>
      </c>
      <c r="H116" s="13">
        <v>100000</v>
      </c>
      <c r="I116" s="13">
        <v>100000</v>
      </c>
      <c r="J116" s="13">
        <v>62219</v>
      </c>
    </row>
    <row r="117" spans="1:10" s="1" customFormat="1" ht="28.5" customHeight="1" x14ac:dyDescent="0.3">
      <c r="A117" s="5" t="s">
        <v>72</v>
      </c>
      <c r="B117" s="125" t="s">
        <v>8</v>
      </c>
      <c r="C117" s="126"/>
      <c r="D117" s="5" t="s">
        <v>158</v>
      </c>
      <c r="E117" s="5" t="s">
        <v>159</v>
      </c>
      <c r="F117" s="5" t="s">
        <v>90</v>
      </c>
      <c r="G117" s="5" t="s">
        <v>91</v>
      </c>
      <c r="H117" s="7">
        <v>10000</v>
      </c>
      <c r="I117" s="7">
        <v>10000</v>
      </c>
      <c r="J117" s="7">
        <v>6847</v>
      </c>
    </row>
    <row r="118" spans="1:10" s="1" customFormat="1" ht="28.5" customHeight="1" x14ac:dyDescent="0.3">
      <c r="A118" s="5" t="s">
        <v>72</v>
      </c>
      <c r="B118" s="125" t="s">
        <v>8</v>
      </c>
      <c r="C118" s="126"/>
      <c r="D118" s="5" t="s">
        <v>158</v>
      </c>
      <c r="E118" s="5" t="s">
        <v>159</v>
      </c>
      <c r="F118" s="5" t="s">
        <v>92</v>
      </c>
      <c r="G118" s="5" t="s">
        <v>93</v>
      </c>
      <c r="H118" s="7">
        <v>18000</v>
      </c>
      <c r="I118" s="7">
        <v>18000</v>
      </c>
      <c r="J118" s="7">
        <v>9395</v>
      </c>
    </row>
    <row r="119" spans="1:10" s="61" customFormat="1" ht="28.5" customHeight="1" x14ac:dyDescent="0.3">
      <c r="A119" s="62" t="s">
        <v>72</v>
      </c>
      <c r="B119" s="125" t="s">
        <v>8</v>
      </c>
      <c r="C119" s="126"/>
      <c r="D119" s="62" t="s">
        <v>158</v>
      </c>
      <c r="E119" s="62" t="s">
        <v>159</v>
      </c>
      <c r="F119" s="62">
        <v>200106</v>
      </c>
      <c r="G119" s="62" t="s">
        <v>95</v>
      </c>
      <c r="H119" s="66">
        <v>0</v>
      </c>
      <c r="I119" s="66">
        <v>0</v>
      </c>
      <c r="J119" s="66">
        <v>0</v>
      </c>
    </row>
    <row r="120" spans="1:10" s="1" customFormat="1" ht="27.6" x14ac:dyDescent="0.3">
      <c r="A120" s="5" t="s">
        <v>72</v>
      </c>
      <c r="B120" s="125" t="s">
        <v>8</v>
      </c>
      <c r="C120" s="126"/>
      <c r="D120" s="5" t="s">
        <v>158</v>
      </c>
      <c r="E120" s="5" t="s">
        <v>159</v>
      </c>
      <c r="F120" s="5" t="s">
        <v>98</v>
      </c>
      <c r="G120" s="5" t="s">
        <v>99</v>
      </c>
      <c r="H120" s="7">
        <v>15150</v>
      </c>
      <c r="I120" s="7">
        <v>15150</v>
      </c>
      <c r="J120" s="7">
        <v>11068</v>
      </c>
    </row>
    <row r="121" spans="1:10" s="1" customFormat="1" ht="41.4" x14ac:dyDescent="0.3">
      <c r="A121" s="5" t="s">
        <v>72</v>
      </c>
      <c r="B121" s="125" t="s">
        <v>8</v>
      </c>
      <c r="C121" s="126"/>
      <c r="D121" s="5" t="s">
        <v>158</v>
      </c>
      <c r="E121" s="5" t="s">
        <v>159</v>
      </c>
      <c r="F121" s="5" t="s">
        <v>100</v>
      </c>
      <c r="G121" s="5" t="s">
        <v>101</v>
      </c>
      <c r="H121" s="7">
        <v>295790</v>
      </c>
      <c r="I121" s="7">
        <v>295790</v>
      </c>
      <c r="J121" s="7">
        <v>266786</v>
      </c>
    </row>
    <row r="122" spans="1:10" s="1" customFormat="1" ht="41.4" x14ac:dyDescent="0.3">
      <c r="A122" s="5" t="s">
        <v>72</v>
      </c>
      <c r="B122" s="125" t="s">
        <v>8</v>
      </c>
      <c r="C122" s="126"/>
      <c r="D122" s="5" t="s">
        <v>158</v>
      </c>
      <c r="E122" s="5" t="s">
        <v>159</v>
      </c>
      <c r="F122" s="5" t="s">
        <v>102</v>
      </c>
      <c r="G122" s="5" t="s">
        <v>103</v>
      </c>
      <c r="H122" s="7">
        <v>3000</v>
      </c>
      <c r="I122" s="7">
        <v>3000</v>
      </c>
      <c r="J122" s="7">
        <v>2314</v>
      </c>
    </row>
    <row r="123" spans="1:10" s="61" customFormat="1" x14ac:dyDescent="0.3">
      <c r="A123" s="62" t="s">
        <v>72</v>
      </c>
      <c r="B123" s="125" t="s">
        <v>8</v>
      </c>
      <c r="C123" s="126"/>
      <c r="D123" s="62" t="s">
        <v>158</v>
      </c>
      <c r="E123" s="62" t="s">
        <v>159</v>
      </c>
      <c r="F123" s="62">
        <v>200401</v>
      </c>
      <c r="G123" s="62" t="s">
        <v>185</v>
      </c>
      <c r="H123" s="66">
        <v>0</v>
      </c>
      <c r="I123" s="66">
        <v>0</v>
      </c>
      <c r="J123" s="66">
        <v>0</v>
      </c>
    </row>
    <row r="124" spans="1:10" s="61" customFormat="1" x14ac:dyDescent="0.3">
      <c r="A124" s="62" t="s">
        <v>72</v>
      </c>
      <c r="B124" s="125" t="s">
        <v>8</v>
      </c>
      <c r="C124" s="126"/>
      <c r="D124" s="62" t="s">
        <v>158</v>
      </c>
      <c r="E124" s="62" t="s">
        <v>159</v>
      </c>
      <c r="F124" s="62">
        <v>200402</v>
      </c>
      <c r="G124" s="62" t="s">
        <v>187</v>
      </c>
      <c r="H124" s="66">
        <v>0</v>
      </c>
      <c r="I124" s="66">
        <v>0</v>
      </c>
      <c r="J124" s="66">
        <v>0</v>
      </c>
    </row>
    <row r="125" spans="1:10" s="61" customFormat="1" x14ac:dyDescent="0.3">
      <c r="A125" s="62" t="s">
        <v>72</v>
      </c>
      <c r="B125" s="125" t="s">
        <v>8</v>
      </c>
      <c r="C125" s="126"/>
      <c r="D125" s="62" t="s">
        <v>158</v>
      </c>
      <c r="E125" s="62" t="s">
        <v>159</v>
      </c>
      <c r="F125" s="62">
        <v>200404</v>
      </c>
      <c r="G125" s="62" t="s">
        <v>253</v>
      </c>
      <c r="H125" s="66">
        <v>0</v>
      </c>
      <c r="I125" s="66">
        <v>0</v>
      </c>
      <c r="J125" s="66">
        <v>0</v>
      </c>
    </row>
    <row r="126" spans="1:10" s="1" customFormat="1" ht="32.25" customHeight="1" x14ac:dyDescent="0.3">
      <c r="A126" s="5" t="s">
        <v>72</v>
      </c>
      <c r="B126" s="125" t="s">
        <v>8</v>
      </c>
      <c r="C126" s="126"/>
      <c r="D126" s="5" t="s">
        <v>158</v>
      </c>
      <c r="E126" s="5" t="s">
        <v>159</v>
      </c>
      <c r="F126" s="5" t="s">
        <v>106</v>
      </c>
      <c r="G126" s="5" t="s">
        <v>107</v>
      </c>
      <c r="H126" s="7">
        <v>12810</v>
      </c>
      <c r="I126" s="7">
        <v>12810</v>
      </c>
      <c r="J126" s="7">
        <v>2937</v>
      </c>
    </row>
    <row r="127" spans="1:10" s="61" customFormat="1" ht="32.25" customHeight="1" x14ac:dyDescent="0.3">
      <c r="A127" s="62" t="s">
        <v>72</v>
      </c>
      <c r="B127" s="125" t="s">
        <v>8</v>
      </c>
      <c r="C127" s="126"/>
      <c r="D127" s="62" t="s">
        <v>158</v>
      </c>
      <c r="E127" s="62" t="s">
        <v>159</v>
      </c>
      <c r="F127" s="62">
        <v>202500</v>
      </c>
      <c r="G127" s="62" t="s">
        <v>119</v>
      </c>
      <c r="H127" s="66">
        <v>0</v>
      </c>
      <c r="I127" s="66">
        <v>0</v>
      </c>
      <c r="J127" s="66">
        <v>0</v>
      </c>
    </row>
    <row r="128" spans="1:10" s="1" customFormat="1" x14ac:dyDescent="0.3">
      <c r="A128" s="127" t="s">
        <v>346</v>
      </c>
      <c r="B128" s="128"/>
      <c r="C128" s="128"/>
      <c r="D128" s="128"/>
      <c r="E128" s="128"/>
      <c r="F128" s="128"/>
      <c r="G128" s="149"/>
      <c r="H128" s="99">
        <f>SUM(H114:H127)</f>
        <v>500000</v>
      </c>
      <c r="I128" s="99">
        <f t="shared" ref="I128:J128" si="5">SUM(I114:I127)</f>
        <v>500000</v>
      </c>
      <c r="J128" s="99">
        <f t="shared" si="5"/>
        <v>403589</v>
      </c>
    </row>
    <row r="129" spans="1:10" s="1" customFormat="1" ht="27.6" x14ac:dyDescent="0.3">
      <c r="A129" s="14" t="s">
        <v>72</v>
      </c>
      <c r="B129" s="131" t="s">
        <v>8</v>
      </c>
      <c r="C129" s="132"/>
      <c r="D129" s="14" t="s">
        <v>162</v>
      </c>
      <c r="E129" s="14" t="s">
        <v>163</v>
      </c>
      <c r="F129" s="14" t="s">
        <v>84</v>
      </c>
      <c r="G129" s="14" t="s">
        <v>85</v>
      </c>
      <c r="H129" s="13">
        <v>39000</v>
      </c>
      <c r="I129" s="13">
        <v>39000</v>
      </c>
      <c r="J129" s="13">
        <v>24971</v>
      </c>
    </row>
    <row r="130" spans="1:10" s="1" customFormat="1" ht="27.6" x14ac:dyDescent="0.3">
      <c r="A130" s="5" t="s">
        <v>72</v>
      </c>
      <c r="B130" s="125" t="s">
        <v>8</v>
      </c>
      <c r="C130" s="126"/>
      <c r="D130" s="5" t="s">
        <v>162</v>
      </c>
      <c r="E130" s="5" t="s">
        <v>163</v>
      </c>
      <c r="F130" s="5" t="s">
        <v>86</v>
      </c>
      <c r="G130" s="5" t="s">
        <v>87</v>
      </c>
      <c r="H130" s="7">
        <v>6000</v>
      </c>
      <c r="I130" s="7">
        <v>6000</v>
      </c>
      <c r="J130" s="7">
        <v>5000</v>
      </c>
    </row>
    <row r="131" spans="1:10" s="1" customFormat="1" ht="27.6" x14ac:dyDescent="0.3">
      <c r="A131" s="97" t="s">
        <v>72</v>
      </c>
      <c r="B131" s="139" t="s">
        <v>8</v>
      </c>
      <c r="C131" s="140"/>
      <c r="D131" s="97" t="s">
        <v>162</v>
      </c>
      <c r="E131" s="97" t="s">
        <v>163</v>
      </c>
      <c r="F131" s="97" t="s">
        <v>88</v>
      </c>
      <c r="G131" s="97" t="s">
        <v>89</v>
      </c>
      <c r="H131" s="99">
        <v>180000</v>
      </c>
      <c r="I131" s="99">
        <v>180000</v>
      </c>
      <c r="J131" s="99">
        <v>121757</v>
      </c>
    </row>
    <row r="132" spans="1:10" s="1" customFormat="1" ht="27.6" x14ac:dyDescent="0.3">
      <c r="A132" s="14" t="s">
        <v>72</v>
      </c>
      <c r="B132" s="131" t="s">
        <v>8</v>
      </c>
      <c r="C132" s="132"/>
      <c r="D132" s="14" t="s">
        <v>162</v>
      </c>
      <c r="E132" s="14" t="s">
        <v>163</v>
      </c>
      <c r="F132" s="14" t="s">
        <v>90</v>
      </c>
      <c r="G132" s="14" t="s">
        <v>91</v>
      </c>
      <c r="H132" s="13">
        <v>15000</v>
      </c>
      <c r="I132" s="13">
        <v>15000</v>
      </c>
      <c r="J132" s="13">
        <v>10277</v>
      </c>
    </row>
    <row r="133" spans="1:10" s="1" customFormat="1" ht="27.6" x14ac:dyDescent="0.3">
      <c r="A133" s="5" t="s">
        <v>72</v>
      </c>
      <c r="B133" s="125" t="s">
        <v>8</v>
      </c>
      <c r="C133" s="126"/>
      <c r="D133" s="5" t="s">
        <v>162</v>
      </c>
      <c r="E133" s="5" t="s">
        <v>163</v>
      </c>
      <c r="F133" s="5" t="s">
        <v>92</v>
      </c>
      <c r="G133" s="5" t="s">
        <v>93</v>
      </c>
      <c r="H133" s="7">
        <v>156000</v>
      </c>
      <c r="I133" s="7">
        <v>156000</v>
      </c>
      <c r="J133" s="7">
        <v>72211</v>
      </c>
    </row>
    <row r="134" spans="1:10" s="1" customFormat="1" ht="27.6" x14ac:dyDescent="0.3">
      <c r="A134" s="5" t="s">
        <v>72</v>
      </c>
      <c r="B134" s="125" t="s">
        <v>8</v>
      </c>
      <c r="C134" s="126"/>
      <c r="D134" s="5" t="s">
        <v>162</v>
      </c>
      <c r="E134" s="5" t="s">
        <v>163</v>
      </c>
      <c r="F134" s="5" t="s">
        <v>94</v>
      </c>
      <c r="G134" s="5" t="s">
        <v>95</v>
      </c>
      <c r="H134" s="7">
        <v>25000</v>
      </c>
      <c r="I134" s="7">
        <v>35000</v>
      </c>
      <c r="J134" s="7">
        <v>29282</v>
      </c>
    </row>
    <row r="135" spans="1:10" s="1" customFormat="1" ht="27.6" x14ac:dyDescent="0.3">
      <c r="A135" s="5" t="s">
        <v>72</v>
      </c>
      <c r="B135" s="125" t="s">
        <v>8</v>
      </c>
      <c r="C135" s="126"/>
      <c r="D135" s="5" t="s">
        <v>162</v>
      </c>
      <c r="E135" s="5" t="s">
        <v>163</v>
      </c>
      <c r="F135" s="5" t="s">
        <v>98</v>
      </c>
      <c r="G135" s="5" t="s">
        <v>99</v>
      </c>
      <c r="H135" s="7">
        <v>36000</v>
      </c>
      <c r="I135" s="7">
        <v>36000</v>
      </c>
      <c r="J135" s="7">
        <v>15015</v>
      </c>
    </row>
    <row r="136" spans="1:10" s="1" customFormat="1" ht="41.4" x14ac:dyDescent="0.3">
      <c r="A136" s="5" t="s">
        <v>72</v>
      </c>
      <c r="B136" s="125" t="s">
        <v>8</v>
      </c>
      <c r="C136" s="126"/>
      <c r="D136" s="5" t="s">
        <v>162</v>
      </c>
      <c r="E136" s="5" t="s">
        <v>163</v>
      </c>
      <c r="F136" s="5" t="s">
        <v>100</v>
      </c>
      <c r="G136" s="5" t="s">
        <v>101</v>
      </c>
      <c r="H136" s="7">
        <v>95000</v>
      </c>
      <c r="I136" s="7">
        <v>95000</v>
      </c>
      <c r="J136" s="7">
        <v>85280</v>
      </c>
    </row>
    <row r="137" spans="1:10" s="1" customFormat="1" ht="41.4" x14ac:dyDescent="0.3">
      <c r="A137" s="5" t="s">
        <v>72</v>
      </c>
      <c r="B137" s="125" t="s">
        <v>8</v>
      </c>
      <c r="C137" s="126"/>
      <c r="D137" s="5" t="s">
        <v>162</v>
      </c>
      <c r="E137" s="5" t="s">
        <v>163</v>
      </c>
      <c r="F137" s="5" t="s">
        <v>102</v>
      </c>
      <c r="G137" s="5" t="s">
        <v>103</v>
      </c>
      <c r="H137" s="7">
        <v>8000</v>
      </c>
      <c r="I137" s="7">
        <v>8000</v>
      </c>
      <c r="J137" s="7">
        <v>0</v>
      </c>
    </row>
    <row r="138" spans="1:10" s="1" customFormat="1" ht="27.6" x14ac:dyDescent="0.3">
      <c r="A138" s="5" t="s">
        <v>72</v>
      </c>
      <c r="B138" s="125" t="s">
        <v>8</v>
      </c>
      <c r="C138" s="126"/>
      <c r="D138" s="5" t="s">
        <v>162</v>
      </c>
      <c r="E138" s="5" t="s">
        <v>163</v>
      </c>
      <c r="F138" s="5" t="s">
        <v>104</v>
      </c>
      <c r="G138" s="5" t="s">
        <v>105</v>
      </c>
      <c r="H138" s="7">
        <v>130000</v>
      </c>
      <c r="I138" s="7">
        <v>269600</v>
      </c>
      <c r="J138" s="7">
        <v>108556</v>
      </c>
    </row>
    <row r="139" spans="1:10" s="61" customFormat="1" ht="27.6" x14ac:dyDescent="0.3">
      <c r="A139" s="62" t="s">
        <v>72</v>
      </c>
      <c r="B139" s="125" t="s">
        <v>8</v>
      </c>
      <c r="C139" s="126"/>
      <c r="D139" s="62" t="s">
        <v>162</v>
      </c>
      <c r="E139" s="62" t="s">
        <v>163</v>
      </c>
      <c r="F139" s="62">
        <v>200503</v>
      </c>
      <c r="G139" s="62" t="s">
        <v>225</v>
      </c>
      <c r="H139" s="66">
        <v>13500</v>
      </c>
      <c r="I139" s="66">
        <v>13500</v>
      </c>
      <c r="J139" s="66">
        <v>0</v>
      </c>
    </row>
    <row r="140" spans="1:10" s="1" customFormat="1" ht="27.6" x14ac:dyDescent="0.3">
      <c r="A140" s="5" t="s">
        <v>72</v>
      </c>
      <c r="B140" s="125" t="s">
        <v>8</v>
      </c>
      <c r="C140" s="126"/>
      <c r="D140" s="5" t="s">
        <v>162</v>
      </c>
      <c r="E140" s="5" t="s">
        <v>163</v>
      </c>
      <c r="F140" s="5" t="s">
        <v>106</v>
      </c>
      <c r="G140" s="5" t="s">
        <v>107</v>
      </c>
      <c r="H140" s="7">
        <v>410500</v>
      </c>
      <c r="I140" s="7">
        <v>379300</v>
      </c>
      <c r="J140" s="7">
        <v>149126</v>
      </c>
    </row>
    <row r="141" spans="1:10" s="61" customFormat="1" ht="27.6" x14ac:dyDescent="0.3">
      <c r="A141" s="62" t="s">
        <v>72</v>
      </c>
      <c r="B141" s="125" t="s">
        <v>8</v>
      </c>
      <c r="C141" s="126"/>
      <c r="D141" s="62" t="s">
        <v>162</v>
      </c>
      <c r="E141" s="62" t="s">
        <v>163</v>
      </c>
      <c r="F141" s="62">
        <v>201300</v>
      </c>
      <c r="G141" s="62" t="s">
        <v>115</v>
      </c>
      <c r="H141" s="66">
        <v>0</v>
      </c>
      <c r="I141" s="66">
        <v>0</v>
      </c>
      <c r="J141" s="66">
        <v>0</v>
      </c>
    </row>
    <row r="142" spans="1:10" s="1" customFormat="1" ht="27.6" x14ac:dyDescent="0.3">
      <c r="A142" s="5" t="s">
        <v>72</v>
      </c>
      <c r="B142" s="125" t="s">
        <v>8</v>
      </c>
      <c r="C142" s="126"/>
      <c r="D142" s="5" t="s">
        <v>162</v>
      </c>
      <c r="E142" s="5" t="s">
        <v>163</v>
      </c>
      <c r="F142" s="5" t="s">
        <v>122</v>
      </c>
      <c r="G142" s="5" t="s">
        <v>123</v>
      </c>
      <c r="H142" s="7">
        <v>62000</v>
      </c>
      <c r="I142" s="7">
        <v>93200</v>
      </c>
      <c r="J142" s="7">
        <v>62036</v>
      </c>
    </row>
    <row r="143" spans="1:10" s="1" customFormat="1" x14ac:dyDescent="0.3">
      <c r="A143" s="141" t="s">
        <v>347</v>
      </c>
      <c r="B143" s="142"/>
      <c r="C143" s="142"/>
      <c r="D143" s="142"/>
      <c r="E143" s="142"/>
      <c r="F143" s="142"/>
      <c r="G143" s="143"/>
      <c r="H143" s="7">
        <f>SUM(H129:H142)</f>
        <v>1176000</v>
      </c>
      <c r="I143" s="7">
        <f>SUM(I129:I142)</f>
        <v>1325600</v>
      </c>
      <c r="J143" s="7">
        <f>SUM(J129:J142)</f>
        <v>683511</v>
      </c>
    </row>
    <row r="144" spans="1:10" s="1" customFormat="1" ht="27.6" x14ac:dyDescent="0.3">
      <c r="A144" s="97" t="s">
        <v>72</v>
      </c>
      <c r="B144" s="139" t="s">
        <v>8</v>
      </c>
      <c r="C144" s="140"/>
      <c r="D144" s="97" t="s">
        <v>164</v>
      </c>
      <c r="E144" s="97" t="s">
        <v>165</v>
      </c>
      <c r="F144" s="97" t="s">
        <v>166</v>
      </c>
      <c r="G144" s="97" t="s">
        <v>167</v>
      </c>
      <c r="H144" s="99">
        <v>1815000</v>
      </c>
      <c r="I144" s="99">
        <v>1403500</v>
      </c>
      <c r="J144" s="99">
        <v>1401538</v>
      </c>
    </row>
    <row r="145" spans="1:10" s="1" customFormat="1" ht="27.6" x14ac:dyDescent="0.3">
      <c r="A145" s="5" t="s">
        <v>72</v>
      </c>
      <c r="B145" s="125" t="s">
        <v>8</v>
      </c>
      <c r="C145" s="126"/>
      <c r="D145" s="5" t="s">
        <v>168</v>
      </c>
      <c r="E145" s="5" t="s">
        <v>169</v>
      </c>
      <c r="F145" s="5" t="s">
        <v>166</v>
      </c>
      <c r="G145" s="5" t="s">
        <v>167</v>
      </c>
      <c r="H145" s="7">
        <v>5470000</v>
      </c>
      <c r="I145" s="7">
        <v>4420800</v>
      </c>
      <c r="J145" s="7">
        <v>4419726</v>
      </c>
    </row>
    <row r="146" spans="1:10" s="1" customFormat="1" ht="27.6" x14ac:dyDescent="0.3">
      <c r="A146" s="97" t="s">
        <v>72</v>
      </c>
      <c r="B146" s="139" t="s">
        <v>8</v>
      </c>
      <c r="C146" s="140"/>
      <c r="D146" s="97" t="s">
        <v>170</v>
      </c>
      <c r="E146" s="97" t="s">
        <v>171</v>
      </c>
      <c r="F146" s="97" t="s">
        <v>166</v>
      </c>
      <c r="G146" s="97" t="s">
        <v>167</v>
      </c>
      <c r="H146" s="99">
        <v>4545000</v>
      </c>
      <c r="I146" s="99">
        <v>3580700</v>
      </c>
      <c r="J146" s="99">
        <v>3577191</v>
      </c>
    </row>
    <row r="147" spans="1:10" s="61" customFormat="1" ht="27.6" x14ac:dyDescent="0.3">
      <c r="A147" s="14" t="s">
        <v>72</v>
      </c>
      <c r="B147" s="131" t="s">
        <v>8</v>
      </c>
      <c r="C147" s="132"/>
      <c r="D147" s="14" t="s">
        <v>172</v>
      </c>
      <c r="E147" s="14" t="s">
        <v>173</v>
      </c>
      <c r="F147" s="14">
        <v>100130</v>
      </c>
      <c r="G147" s="14" t="s">
        <v>249</v>
      </c>
      <c r="H147" s="13">
        <v>77500</v>
      </c>
      <c r="I147" s="13">
        <v>77500</v>
      </c>
      <c r="J147" s="13">
        <v>76480</v>
      </c>
    </row>
    <row r="148" spans="1:10" s="61" customFormat="1" ht="27.6" x14ac:dyDescent="0.3">
      <c r="A148" s="62" t="s">
        <v>72</v>
      </c>
      <c r="B148" s="125" t="s">
        <v>8</v>
      </c>
      <c r="C148" s="126"/>
      <c r="D148" s="62" t="s">
        <v>172</v>
      </c>
      <c r="E148" s="62" t="s">
        <v>173</v>
      </c>
      <c r="F148" s="62">
        <v>100307</v>
      </c>
      <c r="G148" s="62" t="s">
        <v>433</v>
      </c>
      <c r="H148" s="66">
        <v>2500</v>
      </c>
      <c r="I148" s="66">
        <v>2500</v>
      </c>
      <c r="J148" s="66">
        <v>818</v>
      </c>
    </row>
    <row r="149" spans="1:10" s="1" customFormat="1" ht="31.5" customHeight="1" x14ac:dyDescent="0.3">
      <c r="A149" s="5" t="s">
        <v>72</v>
      </c>
      <c r="B149" s="125" t="s">
        <v>8</v>
      </c>
      <c r="C149" s="126"/>
      <c r="D149" s="5" t="s">
        <v>172</v>
      </c>
      <c r="E149" s="5" t="s">
        <v>173</v>
      </c>
      <c r="F149" s="5" t="s">
        <v>84</v>
      </c>
      <c r="G149" s="5" t="s">
        <v>85</v>
      </c>
      <c r="H149" s="7">
        <v>65000</v>
      </c>
      <c r="I149" s="7">
        <v>67000</v>
      </c>
      <c r="J149" s="7">
        <v>55235</v>
      </c>
    </row>
    <row r="150" spans="1:10" s="1" customFormat="1" ht="27.6" x14ac:dyDescent="0.3">
      <c r="A150" s="5" t="s">
        <v>72</v>
      </c>
      <c r="B150" s="125" t="s">
        <v>8</v>
      </c>
      <c r="C150" s="126"/>
      <c r="D150" s="5" t="s">
        <v>172</v>
      </c>
      <c r="E150" s="5" t="s">
        <v>173</v>
      </c>
      <c r="F150" s="5" t="s">
        <v>86</v>
      </c>
      <c r="G150" s="5" t="s">
        <v>87</v>
      </c>
      <c r="H150" s="7">
        <v>49000</v>
      </c>
      <c r="I150" s="7">
        <v>49000</v>
      </c>
      <c r="J150" s="7">
        <v>33767</v>
      </c>
    </row>
    <row r="151" spans="1:10" s="1" customFormat="1" ht="27.6" x14ac:dyDescent="0.3">
      <c r="A151" s="5" t="s">
        <v>72</v>
      </c>
      <c r="B151" s="125" t="s">
        <v>8</v>
      </c>
      <c r="C151" s="126"/>
      <c r="D151" s="5" t="s">
        <v>172</v>
      </c>
      <c r="E151" s="5" t="s">
        <v>173</v>
      </c>
      <c r="F151" s="5" t="s">
        <v>88</v>
      </c>
      <c r="G151" s="5" t="s">
        <v>89</v>
      </c>
      <c r="H151" s="7">
        <v>1044000</v>
      </c>
      <c r="I151" s="7">
        <v>916000</v>
      </c>
      <c r="J151" s="7">
        <v>461365</v>
      </c>
    </row>
    <row r="152" spans="1:10" s="1" customFormat="1" ht="32.25" customHeight="1" x14ac:dyDescent="0.3">
      <c r="A152" s="5" t="s">
        <v>72</v>
      </c>
      <c r="B152" s="125" t="s">
        <v>8</v>
      </c>
      <c r="C152" s="126"/>
      <c r="D152" s="5" t="s">
        <v>172</v>
      </c>
      <c r="E152" s="5" t="s">
        <v>173</v>
      </c>
      <c r="F152" s="5" t="s">
        <v>90</v>
      </c>
      <c r="G152" s="5" t="s">
        <v>91</v>
      </c>
      <c r="H152" s="7">
        <v>44500</v>
      </c>
      <c r="I152" s="7">
        <v>49500</v>
      </c>
      <c r="J152" s="7">
        <v>37828</v>
      </c>
    </row>
    <row r="153" spans="1:10" s="1" customFormat="1" ht="29.25" customHeight="1" x14ac:dyDescent="0.3">
      <c r="A153" s="5" t="s">
        <v>72</v>
      </c>
      <c r="B153" s="125" t="s">
        <v>8</v>
      </c>
      <c r="C153" s="126"/>
      <c r="D153" s="5" t="s">
        <v>172</v>
      </c>
      <c r="E153" s="5" t="s">
        <v>173</v>
      </c>
      <c r="F153" s="5" t="s">
        <v>92</v>
      </c>
      <c r="G153" s="5" t="s">
        <v>93</v>
      </c>
      <c r="H153" s="7">
        <v>5500</v>
      </c>
      <c r="I153" s="7">
        <v>5500</v>
      </c>
      <c r="J153" s="7">
        <v>3753</v>
      </c>
    </row>
    <row r="154" spans="1:10" s="1" customFormat="1" ht="30" customHeight="1" x14ac:dyDescent="0.3">
      <c r="A154" s="5" t="s">
        <v>72</v>
      </c>
      <c r="B154" s="125" t="s">
        <v>8</v>
      </c>
      <c r="C154" s="126"/>
      <c r="D154" s="5" t="s">
        <v>172</v>
      </c>
      <c r="E154" s="5" t="s">
        <v>173</v>
      </c>
      <c r="F154" s="5">
        <v>200106</v>
      </c>
      <c r="G154" s="5" t="s">
        <v>95</v>
      </c>
      <c r="H154" s="7">
        <v>2500</v>
      </c>
      <c r="I154" s="7">
        <v>2500</v>
      </c>
      <c r="J154" s="7">
        <v>0</v>
      </c>
    </row>
    <row r="155" spans="1:10" s="1" customFormat="1" ht="29.25" customHeight="1" x14ac:dyDescent="0.3">
      <c r="A155" s="5" t="s">
        <v>72</v>
      </c>
      <c r="B155" s="125" t="s">
        <v>8</v>
      </c>
      <c r="C155" s="126"/>
      <c r="D155" s="5" t="s">
        <v>172</v>
      </c>
      <c r="E155" s="5" t="s">
        <v>173</v>
      </c>
      <c r="F155" s="5" t="s">
        <v>96</v>
      </c>
      <c r="G155" s="5" t="s">
        <v>97</v>
      </c>
      <c r="H155" s="7">
        <v>242500</v>
      </c>
      <c r="I155" s="7">
        <v>252500</v>
      </c>
      <c r="J155" s="7">
        <v>201354</v>
      </c>
    </row>
    <row r="156" spans="1:10" s="1" customFormat="1" ht="27.6" x14ac:dyDescent="0.3">
      <c r="A156" s="5" t="s">
        <v>72</v>
      </c>
      <c r="B156" s="125" t="s">
        <v>8</v>
      </c>
      <c r="C156" s="126"/>
      <c r="D156" s="5" t="s">
        <v>172</v>
      </c>
      <c r="E156" s="5" t="s">
        <v>173</v>
      </c>
      <c r="F156" s="5" t="s">
        <v>98</v>
      </c>
      <c r="G156" s="5" t="s">
        <v>99</v>
      </c>
      <c r="H156" s="7">
        <v>42000</v>
      </c>
      <c r="I156" s="7">
        <v>47000</v>
      </c>
      <c r="J156" s="7">
        <v>40810</v>
      </c>
    </row>
    <row r="157" spans="1:10" s="1" customFormat="1" ht="41.4" x14ac:dyDescent="0.3">
      <c r="A157" s="5" t="s">
        <v>72</v>
      </c>
      <c r="B157" s="125" t="s">
        <v>8</v>
      </c>
      <c r="C157" s="126"/>
      <c r="D157" s="5" t="s">
        <v>172</v>
      </c>
      <c r="E157" s="5" t="s">
        <v>173</v>
      </c>
      <c r="F157" s="5" t="s">
        <v>100</v>
      </c>
      <c r="G157" s="5" t="s">
        <v>101</v>
      </c>
      <c r="H157" s="7">
        <v>175000</v>
      </c>
      <c r="I157" s="7">
        <v>192000</v>
      </c>
      <c r="J157" s="7">
        <v>175129</v>
      </c>
    </row>
    <row r="158" spans="1:10" s="1" customFormat="1" ht="41.4" x14ac:dyDescent="0.3">
      <c r="A158" s="97" t="s">
        <v>72</v>
      </c>
      <c r="B158" s="139" t="s">
        <v>8</v>
      </c>
      <c r="C158" s="140"/>
      <c r="D158" s="97" t="s">
        <v>172</v>
      </c>
      <c r="E158" s="97" t="s">
        <v>173</v>
      </c>
      <c r="F158" s="97" t="s">
        <v>102</v>
      </c>
      <c r="G158" s="97" t="s">
        <v>103</v>
      </c>
      <c r="H158" s="99">
        <v>81500</v>
      </c>
      <c r="I158" s="99">
        <v>99200</v>
      </c>
      <c r="J158" s="99">
        <v>70625</v>
      </c>
    </row>
    <row r="159" spans="1:10" s="1" customFormat="1" ht="27.75" customHeight="1" x14ac:dyDescent="0.3">
      <c r="A159" s="14" t="s">
        <v>72</v>
      </c>
      <c r="B159" s="131" t="s">
        <v>8</v>
      </c>
      <c r="C159" s="132"/>
      <c r="D159" s="14" t="s">
        <v>172</v>
      </c>
      <c r="E159" s="14" t="s">
        <v>173</v>
      </c>
      <c r="F159" s="14" t="s">
        <v>104</v>
      </c>
      <c r="G159" s="14" t="s">
        <v>105</v>
      </c>
      <c r="H159" s="13">
        <v>155000</v>
      </c>
      <c r="I159" s="13">
        <v>202000</v>
      </c>
      <c r="J159" s="13">
        <v>196058</v>
      </c>
    </row>
    <row r="160" spans="1:10" s="1" customFormat="1" ht="29.25" customHeight="1" x14ac:dyDescent="0.3">
      <c r="A160" s="97" t="s">
        <v>72</v>
      </c>
      <c r="B160" s="139" t="s">
        <v>8</v>
      </c>
      <c r="C160" s="140"/>
      <c r="D160" s="97" t="s">
        <v>172</v>
      </c>
      <c r="E160" s="97" t="s">
        <v>173</v>
      </c>
      <c r="F160" s="97" t="s">
        <v>182</v>
      </c>
      <c r="G160" s="97" t="s">
        <v>183</v>
      </c>
      <c r="H160" s="99">
        <v>0</v>
      </c>
      <c r="I160" s="99">
        <v>0</v>
      </c>
      <c r="J160" s="99">
        <v>0</v>
      </c>
    </row>
    <row r="161" spans="1:10" s="1" customFormat="1" ht="28.5" customHeight="1" x14ac:dyDescent="0.3">
      <c r="A161" s="14" t="s">
        <v>72</v>
      </c>
      <c r="B161" s="131" t="s">
        <v>8</v>
      </c>
      <c r="C161" s="132"/>
      <c r="D161" s="14" t="s">
        <v>172</v>
      </c>
      <c r="E161" s="14" t="s">
        <v>173</v>
      </c>
      <c r="F161" s="14" t="s">
        <v>184</v>
      </c>
      <c r="G161" s="14" t="s">
        <v>185</v>
      </c>
      <c r="H161" s="13">
        <v>4000</v>
      </c>
      <c r="I161" s="13">
        <v>4000</v>
      </c>
      <c r="J161" s="13">
        <v>2611</v>
      </c>
    </row>
    <row r="162" spans="1:10" s="1" customFormat="1" ht="28.5" customHeight="1" x14ac:dyDescent="0.3">
      <c r="A162" s="5" t="s">
        <v>72</v>
      </c>
      <c r="B162" s="125" t="s">
        <v>8</v>
      </c>
      <c r="C162" s="126"/>
      <c r="D162" s="5" t="s">
        <v>172</v>
      </c>
      <c r="E162" s="5" t="s">
        <v>173</v>
      </c>
      <c r="F162" s="5" t="s">
        <v>186</v>
      </c>
      <c r="G162" s="5" t="s">
        <v>187</v>
      </c>
      <c r="H162" s="7">
        <v>4000</v>
      </c>
      <c r="I162" s="7">
        <v>4000</v>
      </c>
      <c r="J162" s="7">
        <v>2798</v>
      </c>
    </row>
    <row r="163" spans="1:10" s="1" customFormat="1" ht="31.5" customHeight="1" x14ac:dyDescent="0.3">
      <c r="A163" s="5" t="s">
        <v>72</v>
      </c>
      <c r="B163" s="125" t="s">
        <v>8</v>
      </c>
      <c r="C163" s="126"/>
      <c r="D163" s="5" t="s">
        <v>172</v>
      </c>
      <c r="E163" s="5" t="s">
        <v>173</v>
      </c>
      <c r="F163" s="5" t="s">
        <v>106</v>
      </c>
      <c r="G163" s="5" t="s">
        <v>107</v>
      </c>
      <c r="H163" s="7">
        <v>146000</v>
      </c>
      <c r="I163" s="7">
        <v>169000</v>
      </c>
      <c r="J163" s="7">
        <v>161318</v>
      </c>
    </row>
    <row r="164" spans="1:10" s="1" customFormat="1" ht="27.6" x14ac:dyDescent="0.3">
      <c r="A164" s="5" t="s">
        <v>72</v>
      </c>
      <c r="B164" s="125" t="s">
        <v>8</v>
      </c>
      <c r="C164" s="126"/>
      <c r="D164" s="5" t="s">
        <v>172</v>
      </c>
      <c r="E164" s="5" t="s">
        <v>173</v>
      </c>
      <c r="F164" s="5" t="s">
        <v>108</v>
      </c>
      <c r="G164" s="5" t="s">
        <v>109</v>
      </c>
      <c r="H164" s="7">
        <v>18900</v>
      </c>
      <c r="I164" s="7">
        <v>19900</v>
      </c>
      <c r="J164" s="7">
        <v>12773</v>
      </c>
    </row>
    <row r="165" spans="1:10" s="1" customFormat="1" ht="27.6" x14ac:dyDescent="0.3">
      <c r="A165" s="5" t="s">
        <v>72</v>
      </c>
      <c r="B165" s="125" t="s">
        <v>8</v>
      </c>
      <c r="C165" s="126"/>
      <c r="D165" s="5" t="s">
        <v>172</v>
      </c>
      <c r="E165" s="5" t="s">
        <v>173</v>
      </c>
      <c r="F165" s="5" t="s">
        <v>160</v>
      </c>
      <c r="G165" s="5" t="s">
        <v>161</v>
      </c>
      <c r="H165" s="7">
        <v>6000</v>
      </c>
      <c r="I165" s="7">
        <v>6000</v>
      </c>
      <c r="J165" s="7">
        <v>2972</v>
      </c>
    </row>
    <row r="166" spans="1:10" s="1" customFormat="1" ht="33.75" customHeight="1" x14ac:dyDescent="0.3">
      <c r="A166" s="5" t="s">
        <v>72</v>
      </c>
      <c r="B166" s="125" t="s">
        <v>8</v>
      </c>
      <c r="C166" s="126"/>
      <c r="D166" s="5" t="s">
        <v>172</v>
      </c>
      <c r="E166" s="5" t="s">
        <v>173</v>
      </c>
      <c r="F166" s="5" t="s">
        <v>114</v>
      </c>
      <c r="G166" s="5" t="s">
        <v>115</v>
      </c>
      <c r="H166" s="7">
        <v>94600</v>
      </c>
      <c r="I166" s="7">
        <v>94600</v>
      </c>
      <c r="J166" s="7">
        <v>72029</v>
      </c>
    </row>
    <row r="167" spans="1:10" s="61" customFormat="1" ht="82.8" x14ac:dyDescent="0.3">
      <c r="A167" s="62" t="s">
        <v>72</v>
      </c>
      <c r="B167" s="125" t="s">
        <v>8</v>
      </c>
      <c r="C167" s="126"/>
      <c r="D167" s="62" t="s">
        <v>172</v>
      </c>
      <c r="E167" s="62" t="s">
        <v>173</v>
      </c>
      <c r="F167" s="62">
        <v>202500</v>
      </c>
      <c r="G167" s="62" t="s">
        <v>119</v>
      </c>
      <c r="H167" s="66">
        <v>60000</v>
      </c>
      <c r="I167" s="66">
        <v>60300</v>
      </c>
      <c r="J167" s="66">
        <v>60212</v>
      </c>
    </row>
    <row r="168" spans="1:10" s="61" customFormat="1" x14ac:dyDescent="0.3">
      <c r="A168" s="62" t="s">
        <v>72</v>
      </c>
      <c r="B168" s="125" t="s">
        <v>8</v>
      </c>
      <c r="C168" s="126"/>
      <c r="D168" s="62" t="s">
        <v>172</v>
      </c>
      <c r="E168" s="62" t="s">
        <v>173</v>
      </c>
      <c r="F168" s="62">
        <v>203004</v>
      </c>
      <c r="G168" s="62" t="s">
        <v>201</v>
      </c>
      <c r="H168" s="66">
        <v>0</v>
      </c>
      <c r="I168" s="66">
        <v>0</v>
      </c>
      <c r="J168" s="66">
        <v>0</v>
      </c>
    </row>
    <row r="169" spans="1:10" s="1" customFormat="1" ht="27.6" x14ac:dyDescent="0.3">
      <c r="A169" s="5" t="s">
        <v>72</v>
      </c>
      <c r="B169" s="125" t="s">
        <v>8</v>
      </c>
      <c r="C169" s="126"/>
      <c r="D169" s="5" t="s">
        <v>172</v>
      </c>
      <c r="E169" s="5" t="s">
        <v>173</v>
      </c>
      <c r="F169" s="5" t="s">
        <v>122</v>
      </c>
      <c r="G169" s="5" t="s">
        <v>123</v>
      </c>
      <c r="H169" s="7">
        <v>3000</v>
      </c>
      <c r="I169" s="7">
        <v>3000</v>
      </c>
      <c r="J169" s="7">
        <v>2555</v>
      </c>
    </row>
    <row r="170" spans="1:10" s="1" customFormat="1" ht="27.6" x14ac:dyDescent="0.3">
      <c r="A170" s="9" t="s">
        <v>72</v>
      </c>
      <c r="B170" s="134" t="s">
        <v>8</v>
      </c>
      <c r="C170" s="135"/>
      <c r="D170" s="9" t="s">
        <v>172</v>
      </c>
      <c r="E170" s="9" t="s">
        <v>173</v>
      </c>
      <c r="F170" s="9" t="s">
        <v>188</v>
      </c>
      <c r="G170" s="9" t="s">
        <v>189</v>
      </c>
      <c r="H170" s="10">
        <v>3405000</v>
      </c>
      <c r="I170" s="10">
        <v>3405000</v>
      </c>
      <c r="J170" s="10">
        <v>2825686</v>
      </c>
    </row>
    <row r="171" spans="1:10" s="1" customFormat="1" ht="27.6" x14ac:dyDescent="0.3">
      <c r="A171" s="11" t="s">
        <v>72</v>
      </c>
      <c r="B171" s="133" t="s">
        <v>8</v>
      </c>
      <c r="C171" s="133"/>
      <c r="D171" s="11" t="s">
        <v>172</v>
      </c>
      <c r="E171" s="11" t="s">
        <v>173</v>
      </c>
      <c r="F171" s="11" t="s">
        <v>166</v>
      </c>
      <c r="G171" s="11" t="s">
        <v>167</v>
      </c>
      <c r="H171" s="12">
        <v>239000</v>
      </c>
      <c r="I171" s="12">
        <v>239000</v>
      </c>
      <c r="J171" s="12">
        <v>177551</v>
      </c>
    </row>
    <row r="172" spans="1:10" s="61" customFormat="1" x14ac:dyDescent="0.3">
      <c r="A172" s="64" t="s">
        <v>72</v>
      </c>
      <c r="B172" s="133" t="s">
        <v>8</v>
      </c>
      <c r="C172" s="133"/>
      <c r="D172" s="64" t="s">
        <v>172</v>
      </c>
      <c r="E172" s="64" t="s">
        <v>173</v>
      </c>
      <c r="F172" s="64">
        <v>590100</v>
      </c>
      <c r="G172" s="64" t="s">
        <v>400</v>
      </c>
      <c r="H172" s="63">
        <v>1147000</v>
      </c>
      <c r="I172" s="63">
        <v>833000</v>
      </c>
      <c r="J172" s="63">
        <v>832497</v>
      </c>
    </row>
    <row r="173" spans="1:10" s="1" customFormat="1" x14ac:dyDescent="0.3">
      <c r="A173" s="177" t="s">
        <v>348</v>
      </c>
      <c r="B173" s="178"/>
      <c r="C173" s="178"/>
      <c r="D173" s="178"/>
      <c r="E173" s="178"/>
      <c r="F173" s="178"/>
      <c r="G173" s="179"/>
      <c r="H173" s="104">
        <f>SUM(H144:H172)</f>
        <v>18944000</v>
      </c>
      <c r="I173" s="104">
        <f>SUM(I144:I172)</f>
        <v>16205000</v>
      </c>
      <c r="J173" s="104">
        <f>SUM(J144:J172)</f>
        <v>14904679</v>
      </c>
    </row>
    <row r="174" spans="1:10" s="1" customFormat="1" ht="27.6" x14ac:dyDescent="0.3">
      <c r="A174" s="119" t="s">
        <v>72</v>
      </c>
      <c r="B174" s="133" t="s">
        <v>8</v>
      </c>
      <c r="C174" s="133"/>
      <c r="D174" s="119" t="s">
        <v>190</v>
      </c>
      <c r="E174" s="119" t="s">
        <v>191</v>
      </c>
      <c r="F174" s="119">
        <v>510101</v>
      </c>
      <c r="G174" s="119" t="s">
        <v>141</v>
      </c>
      <c r="H174" s="46">
        <v>6950000</v>
      </c>
      <c r="I174" s="46">
        <v>0</v>
      </c>
      <c r="J174" s="63">
        <v>0</v>
      </c>
    </row>
    <row r="175" spans="1:10" s="61" customFormat="1" ht="96.6" x14ac:dyDescent="0.3">
      <c r="A175" s="117" t="s">
        <v>72</v>
      </c>
      <c r="B175" s="133" t="s">
        <v>8</v>
      </c>
      <c r="C175" s="133"/>
      <c r="D175" s="117" t="s">
        <v>190</v>
      </c>
      <c r="E175" s="117" t="s">
        <v>191</v>
      </c>
      <c r="F175" s="117">
        <v>510146</v>
      </c>
      <c r="G175" s="117" t="s">
        <v>434</v>
      </c>
      <c r="H175" s="46">
        <v>0</v>
      </c>
      <c r="I175" s="46">
        <v>8790000</v>
      </c>
      <c r="J175" s="63">
        <v>8437275</v>
      </c>
    </row>
    <row r="176" spans="1:10" s="1" customFormat="1" x14ac:dyDescent="0.3">
      <c r="A176" s="136" t="s">
        <v>349</v>
      </c>
      <c r="B176" s="136"/>
      <c r="C176" s="136"/>
      <c r="D176" s="136"/>
      <c r="E176" s="136"/>
      <c r="F176" s="136"/>
      <c r="G176" s="136"/>
      <c r="H176" s="46">
        <f>SUM(H174:H175)</f>
        <v>6950000</v>
      </c>
      <c r="I176" s="46">
        <f t="shared" ref="I176:J176" si="6">SUM(I174:I175)</f>
        <v>8790000</v>
      </c>
      <c r="J176" s="46">
        <f t="shared" si="6"/>
        <v>8437275</v>
      </c>
    </row>
    <row r="177" spans="1:10" s="1" customFormat="1" ht="27.6" x14ac:dyDescent="0.3">
      <c r="A177" s="5" t="s">
        <v>72</v>
      </c>
      <c r="B177" s="125" t="s">
        <v>8</v>
      </c>
      <c r="C177" s="126"/>
      <c r="D177" s="5" t="s">
        <v>194</v>
      </c>
      <c r="E177" s="5" t="s">
        <v>195</v>
      </c>
      <c r="F177" s="5" t="s">
        <v>75</v>
      </c>
      <c r="G177" s="5" t="s">
        <v>76</v>
      </c>
      <c r="H177" s="7">
        <v>3090000</v>
      </c>
      <c r="I177" s="7">
        <v>2810000</v>
      </c>
      <c r="J177" s="7">
        <v>2799785</v>
      </c>
    </row>
    <row r="178" spans="1:10" s="1" customFormat="1" ht="27.6" x14ac:dyDescent="0.3">
      <c r="A178" s="5" t="s">
        <v>72</v>
      </c>
      <c r="B178" s="125" t="s">
        <v>8</v>
      </c>
      <c r="C178" s="126"/>
      <c r="D178" s="5" t="s">
        <v>194</v>
      </c>
      <c r="E178" s="5" t="s">
        <v>195</v>
      </c>
      <c r="F178" s="5">
        <v>100105</v>
      </c>
      <c r="G178" s="5" t="s">
        <v>175</v>
      </c>
      <c r="H178" s="7">
        <v>355000</v>
      </c>
      <c r="I178" s="7">
        <v>318000</v>
      </c>
      <c r="J178" s="7">
        <v>311759</v>
      </c>
    </row>
    <row r="179" spans="1:10" s="1" customFormat="1" ht="27.6" x14ac:dyDescent="0.3">
      <c r="A179" s="5" t="s">
        <v>72</v>
      </c>
      <c r="B179" s="125" t="s">
        <v>8</v>
      </c>
      <c r="C179" s="126"/>
      <c r="D179" s="5" t="s">
        <v>194</v>
      </c>
      <c r="E179" s="5" t="s">
        <v>195</v>
      </c>
      <c r="F179" s="5" t="s">
        <v>79</v>
      </c>
      <c r="G179" s="5" t="s">
        <v>285</v>
      </c>
      <c r="H179" s="7">
        <v>1000</v>
      </c>
      <c r="I179" s="7">
        <v>6000</v>
      </c>
      <c r="J179" s="7">
        <v>2254</v>
      </c>
    </row>
    <row r="180" spans="1:10" s="1" customFormat="1" ht="27.6" x14ac:dyDescent="0.3">
      <c r="A180" s="5" t="s">
        <v>72</v>
      </c>
      <c r="B180" s="125" t="s">
        <v>8</v>
      </c>
      <c r="C180" s="126"/>
      <c r="D180" s="5" t="s">
        <v>194</v>
      </c>
      <c r="E180" s="5" t="s">
        <v>195</v>
      </c>
      <c r="F180" s="5">
        <v>100117</v>
      </c>
      <c r="G180" s="5" t="s">
        <v>373</v>
      </c>
      <c r="H180" s="7">
        <v>180000</v>
      </c>
      <c r="I180" s="7">
        <v>156000</v>
      </c>
      <c r="J180" s="7">
        <v>153775</v>
      </c>
    </row>
    <row r="181" spans="1:10" s="1" customFormat="1" ht="27.6" x14ac:dyDescent="0.3">
      <c r="A181" s="5" t="s">
        <v>72</v>
      </c>
      <c r="B181" s="125" t="s">
        <v>8</v>
      </c>
      <c r="C181" s="126"/>
      <c r="D181" s="5" t="s">
        <v>194</v>
      </c>
      <c r="E181" s="5" t="s">
        <v>195</v>
      </c>
      <c r="F181" s="5" t="s">
        <v>286</v>
      </c>
      <c r="G181" s="5" t="s">
        <v>287</v>
      </c>
      <c r="H181" s="7">
        <v>64000</v>
      </c>
      <c r="I181" s="7">
        <v>64000</v>
      </c>
      <c r="J181" s="7">
        <v>60900</v>
      </c>
    </row>
    <row r="182" spans="1:10" s="1" customFormat="1" ht="27.6" x14ac:dyDescent="0.3">
      <c r="A182" s="5" t="s">
        <v>72</v>
      </c>
      <c r="B182" s="125" t="s">
        <v>8</v>
      </c>
      <c r="C182" s="126"/>
      <c r="D182" s="5" t="s">
        <v>194</v>
      </c>
      <c r="E182" s="5" t="s">
        <v>195</v>
      </c>
      <c r="F182" s="5" t="s">
        <v>288</v>
      </c>
      <c r="G182" s="5" t="s">
        <v>289</v>
      </c>
      <c r="H182" s="7">
        <v>80000</v>
      </c>
      <c r="I182" s="7">
        <v>75000</v>
      </c>
      <c r="J182" s="7">
        <v>73236</v>
      </c>
    </row>
    <row r="183" spans="1:10" s="1" customFormat="1" ht="27.6" x14ac:dyDescent="0.3">
      <c r="A183" s="5" t="s">
        <v>72</v>
      </c>
      <c r="B183" s="125" t="s">
        <v>8</v>
      </c>
      <c r="C183" s="126"/>
      <c r="D183" s="5" t="s">
        <v>194</v>
      </c>
      <c r="E183" s="5" t="s">
        <v>195</v>
      </c>
      <c r="F183" s="5" t="s">
        <v>84</v>
      </c>
      <c r="G183" s="5" t="s">
        <v>85</v>
      </c>
      <c r="H183" s="7">
        <v>6000</v>
      </c>
      <c r="I183" s="7">
        <v>6000</v>
      </c>
      <c r="J183" s="7">
        <v>5132</v>
      </c>
    </row>
    <row r="184" spans="1:10" s="1" customFormat="1" ht="27.6" x14ac:dyDescent="0.3">
      <c r="A184" s="5" t="s">
        <v>72</v>
      </c>
      <c r="B184" s="125" t="s">
        <v>8</v>
      </c>
      <c r="C184" s="126"/>
      <c r="D184" s="5" t="s">
        <v>194</v>
      </c>
      <c r="E184" s="5" t="s">
        <v>195</v>
      </c>
      <c r="F184" s="5" t="s">
        <v>86</v>
      </c>
      <c r="G184" s="5" t="s">
        <v>87</v>
      </c>
      <c r="H184" s="7">
        <v>6000</v>
      </c>
      <c r="I184" s="7">
        <v>6000</v>
      </c>
      <c r="J184" s="7">
        <v>5728</v>
      </c>
    </row>
    <row r="185" spans="1:10" s="1" customFormat="1" ht="27.6" x14ac:dyDescent="0.3">
      <c r="A185" s="5" t="s">
        <v>72</v>
      </c>
      <c r="B185" s="125" t="s">
        <v>8</v>
      </c>
      <c r="C185" s="126"/>
      <c r="D185" s="5" t="s">
        <v>194</v>
      </c>
      <c r="E185" s="5" t="s">
        <v>195</v>
      </c>
      <c r="F185" s="5" t="s">
        <v>88</v>
      </c>
      <c r="G185" s="5" t="s">
        <v>89</v>
      </c>
      <c r="H185" s="7">
        <v>50000</v>
      </c>
      <c r="I185" s="7">
        <v>63000</v>
      </c>
      <c r="J185" s="7">
        <v>55662</v>
      </c>
    </row>
    <row r="186" spans="1:10" s="1" customFormat="1" ht="27.6" x14ac:dyDescent="0.3">
      <c r="A186" s="5" t="s">
        <v>72</v>
      </c>
      <c r="B186" s="125" t="s">
        <v>8</v>
      </c>
      <c r="C186" s="126"/>
      <c r="D186" s="5" t="s">
        <v>194</v>
      </c>
      <c r="E186" s="5" t="s">
        <v>195</v>
      </c>
      <c r="F186" s="5" t="s">
        <v>90</v>
      </c>
      <c r="G186" s="5" t="s">
        <v>91</v>
      </c>
      <c r="H186" s="7">
        <v>8000</v>
      </c>
      <c r="I186" s="7">
        <v>9000</v>
      </c>
      <c r="J186" s="7">
        <v>8500</v>
      </c>
    </row>
    <row r="187" spans="1:10" s="1" customFormat="1" ht="27.6" x14ac:dyDescent="0.3">
      <c r="A187" s="5" t="s">
        <v>72</v>
      </c>
      <c r="B187" s="125" t="s">
        <v>8</v>
      </c>
      <c r="C187" s="126"/>
      <c r="D187" s="5" t="s">
        <v>194</v>
      </c>
      <c r="E187" s="5" t="s">
        <v>195</v>
      </c>
      <c r="F187" s="5">
        <v>200105</v>
      </c>
      <c r="G187" s="5" t="s">
        <v>93</v>
      </c>
      <c r="H187" s="7">
        <v>0</v>
      </c>
      <c r="I187" s="7">
        <v>0</v>
      </c>
      <c r="J187" s="7">
        <v>0</v>
      </c>
    </row>
    <row r="188" spans="1:10" s="1" customFormat="1" ht="27.6" x14ac:dyDescent="0.3">
      <c r="A188" s="97" t="s">
        <v>72</v>
      </c>
      <c r="B188" s="139" t="s">
        <v>8</v>
      </c>
      <c r="C188" s="140"/>
      <c r="D188" s="97" t="s">
        <v>194</v>
      </c>
      <c r="E188" s="97" t="s">
        <v>195</v>
      </c>
      <c r="F188" s="97" t="s">
        <v>94</v>
      </c>
      <c r="G188" s="97" t="s">
        <v>95</v>
      </c>
      <c r="H188" s="99">
        <v>1000</v>
      </c>
      <c r="I188" s="99">
        <v>1000</v>
      </c>
      <c r="J188" s="99">
        <v>906</v>
      </c>
    </row>
    <row r="189" spans="1:10" s="1" customFormat="1" ht="27.6" x14ac:dyDescent="0.3">
      <c r="A189" s="14" t="s">
        <v>72</v>
      </c>
      <c r="B189" s="131" t="s">
        <v>8</v>
      </c>
      <c r="C189" s="132"/>
      <c r="D189" s="14" t="s">
        <v>194</v>
      </c>
      <c r="E189" s="14" t="s">
        <v>195</v>
      </c>
      <c r="F189" s="14" t="s">
        <v>98</v>
      </c>
      <c r="G189" s="14" t="s">
        <v>99</v>
      </c>
      <c r="H189" s="13">
        <v>8000</v>
      </c>
      <c r="I189" s="13">
        <v>8000</v>
      </c>
      <c r="J189" s="13">
        <v>6914</v>
      </c>
    </row>
    <row r="190" spans="1:10" s="1" customFormat="1" ht="41.4" x14ac:dyDescent="0.3">
      <c r="A190" s="97" t="s">
        <v>72</v>
      </c>
      <c r="B190" s="139" t="s">
        <v>8</v>
      </c>
      <c r="C190" s="140"/>
      <c r="D190" s="97" t="s">
        <v>194</v>
      </c>
      <c r="E190" s="97" t="s">
        <v>195</v>
      </c>
      <c r="F190" s="97" t="s">
        <v>100</v>
      </c>
      <c r="G190" s="97" t="s">
        <v>101</v>
      </c>
      <c r="H190" s="99">
        <v>160000</v>
      </c>
      <c r="I190" s="99">
        <v>158000</v>
      </c>
      <c r="J190" s="99">
        <v>154515</v>
      </c>
    </row>
    <row r="191" spans="1:10" s="1" customFormat="1" ht="41.4" x14ac:dyDescent="0.3">
      <c r="A191" s="14" t="s">
        <v>72</v>
      </c>
      <c r="B191" s="131" t="s">
        <v>8</v>
      </c>
      <c r="C191" s="132"/>
      <c r="D191" s="14" t="s">
        <v>194</v>
      </c>
      <c r="E191" s="14" t="s">
        <v>195</v>
      </c>
      <c r="F191" s="14" t="s">
        <v>102</v>
      </c>
      <c r="G191" s="14" t="s">
        <v>103</v>
      </c>
      <c r="H191" s="13">
        <v>40000</v>
      </c>
      <c r="I191" s="13">
        <v>43000</v>
      </c>
      <c r="J191" s="13">
        <v>37256</v>
      </c>
    </row>
    <row r="192" spans="1:10" s="1" customFormat="1" ht="27.6" x14ac:dyDescent="0.3">
      <c r="A192" s="5" t="s">
        <v>72</v>
      </c>
      <c r="B192" s="125" t="s">
        <v>8</v>
      </c>
      <c r="C192" s="126"/>
      <c r="D192" s="5" t="s">
        <v>194</v>
      </c>
      <c r="E192" s="5" t="s">
        <v>195</v>
      </c>
      <c r="F192" s="5">
        <v>200200</v>
      </c>
      <c r="G192" s="5" t="s">
        <v>105</v>
      </c>
      <c r="H192" s="7">
        <v>0</v>
      </c>
      <c r="I192" s="7">
        <v>0</v>
      </c>
      <c r="J192" s="7">
        <v>0</v>
      </c>
    </row>
    <row r="193" spans="1:10" s="1" customFormat="1" ht="27.6" x14ac:dyDescent="0.3">
      <c r="A193" s="5" t="s">
        <v>72</v>
      </c>
      <c r="B193" s="125" t="s">
        <v>8</v>
      </c>
      <c r="C193" s="126"/>
      <c r="D193" s="5" t="s">
        <v>194</v>
      </c>
      <c r="E193" s="5" t="s">
        <v>195</v>
      </c>
      <c r="F193" s="5" t="s">
        <v>106</v>
      </c>
      <c r="G193" s="5" t="s">
        <v>107</v>
      </c>
      <c r="H193" s="7">
        <v>14000</v>
      </c>
      <c r="I193" s="7">
        <v>14000</v>
      </c>
      <c r="J193" s="7">
        <v>13832</v>
      </c>
    </row>
    <row r="194" spans="1:10" s="1" customFormat="1" ht="27.6" x14ac:dyDescent="0.3">
      <c r="A194" s="5" t="s">
        <v>72</v>
      </c>
      <c r="B194" s="125" t="s">
        <v>8</v>
      </c>
      <c r="C194" s="126"/>
      <c r="D194" s="5" t="s">
        <v>194</v>
      </c>
      <c r="E194" s="5" t="s">
        <v>195</v>
      </c>
      <c r="F194" s="5" t="s">
        <v>108</v>
      </c>
      <c r="G194" s="5" t="s">
        <v>109</v>
      </c>
      <c r="H194" s="7">
        <v>1000</v>
      </c>
      <c r="I194" s="7">
        <v>1000</v>
      </c>
      <c r="J194" s="7">
        <v>1000</v>
      </c>
    </row>
    <row r="195" spans="1:10" s="1" customFormat="1" ht="27.6" x14ac:dyDescent="0.3">
      <c r="A195" s="5" t="s">
        <v>72</v>
      </c>
      <c r="B195" s="125" t="s">
        <v>8</v>
      </c>
      <c r="C195" s="126"/>
      <c r="D195" s="5" t="s">
        <v>194</v>
      </c>
      <c r="E195" s="5" t="s">
        <v>195</v>
      </c>
      <c r="F195" s="5" t="s">
        <v>196</v>
      </c>
      <c r="G195" s="5" t="s">
        <v>197</v>
      </c>
      <c r="H195" s="7">
        <v>3000</v>
      </c>
      <c r="I195" s="7">
        <v>3000</v>
      </c>
      <c r="J195" s="7">
        <v>1988</v>
      </c>
    </row>
    <row r="196" spans="1:10" s="1" customFormat="1" ht="27.6" x14ac:dyDescent="0.3">
      <c r="A196" s="5" t="s">
        <v>72</v>
      </c>
      <c r="B196" s="125" t="s">
        <v>8</v>
      </c>
      <c r="C196" s="126"/>
      <c r="D196" s="5" t="s">
        <v>194</v>
      </c>
      <c r="E196" s="5" t="s">
        <v>195</v>
      </c>
      <c r="F196" s="5" t="s">
        <v>160</v>
      </c>
      <c r="G196" s="5" t="s">
        <v>161</v>
      </c>
      <c r="H196" s="7">
        <v>134000</v>
      </c>
      <c r="I196" s="7">
        <v>124000</v>
      </c>
      <c r="J196" s="7">
        <v>95153</v>
      </c>
    </row>
    <row r="197" spans="1:10" s="1" customFormat="1" ht="27.6" x14ac:dyDescent="0.3">
      <c r="A197" s="5" t="s">
        <v>72</v>
      </c>
      <c r="B197" s="125" t="s">
        <v>8</v>
      </c>
      <c r="C197" s="126"/>
      <c r="D197" s="5" t="s">
        <v>194</v>
      </c>
      <c r="E197" s="5" t="s">
        <v>195</v>
      </c>
      <c r="F197" s="5" t="s">
        <v>114</v>
      </c>
      <c r="G197" s="5" t="s">
        <v>115</v>
      </c>
      <c r="H197" s="7">
        <v>5000</v>
      </c>
      <c r="I197" s="7">
        <v>0</v>
      </c>
      <c r="J197" s="7">
        <v>0</v>
      </c>
    </row>
    <row r="198" spans="1:10" s="1" customFormat="1" ht="27.6" x14ac:dyDescent="0.3">
      <c r="A198" s="5" t="s">
        <v>72</v>
      </c>
      <c r="B198" s="125" t="s">
        <v>8</v>
      </c>
      <c r="C198" s="126"/>
      <c r="D198" s="5" t="s">
        <v>194</v>
      </c>
      <c r="E198" s="5" t="s">
        <v>195</v>
      </c>
      <c r="F198" s="5" t="s">
        <v>116</v>
      </c>
      <c r="G198" s="5" t="s">
        <v>117</v>
      </c>
      <c r="H198" s="7">
        <v>8000</v>
      </c>
      <c r="I198" s="7">
        <v>8000</v>
      </c>
      <c r="J198" s="7">
        <v>7771</v>
      </c>
    </row>
    <row r="199" spans="1:10" s="1" customFormat="1" ht="27.6" x14ac:dyDescent="0.3">
      <c r="A199" s="5" t="s">
        <v>72</v>
      </c>
      <c r="B199" s="125" t="s">
        <v>8</v>
      </c>
      <c r="C199" s="126"/>
      <c r="D199" s="5" t="s">
        <v>194</v>
      </c>
      <c r="E199" s="5" t="s">
        <v>195</v>
      </c>
      <c r="F199" s="5" t="s">
        <v>198</v>
      </c>
      <c r="G199" s="5" t="s">
        <v>199</v>
      </c>
      <c r="H199" s="7">
        <v>2000</v>
      </c>
      <c r="I199" s="7">
        <v>2000</v>
      </c>
      <c r="J199" s="7">
        <v>863</v>
      </c>
    </row>
    <row r="200" spans="1:10" s="1" customFormat="1" ht="27.6" x14ac:dyDescent="0.3">
      <c r="A200" s="5" t="s">
        <v>72</v>
      </c>
      <c r="B200" s="125" t="s">
        <v>8</v>
      </c>
      <c r="C200" s="126"/>
      <c r="D200" s="5" t="s">
        <v>194</v>
      </c>
      <c r="E200" s="5" t="s">
        <v>195</v>
      </c>
      <c r="F200" s="5" t="s">
        <v>200</v>
      </c>
      <c r="G200" s="5" t="s">
        <v>201</v>
      </c>
      <c r="H200" s="7">
        <v>54000</v>
      </c>
      <c r="I200" s="7">
        <v>54000</v>
      </c>
      <c r="J200" s="7">
        <v>43487</v>
      </c>
    </row>
    <row r="201" spans="1:10" s="61" customFormat="1" ht="41.4" x14ac:dyDescent="0.3">
      <c r="A201" s="62" t="s">
        <v>72</v>
      </c>
      <c r="B201" s="125" t="s">
        <v>8</v>
      </c>
      <c r="C201" s="126"/>
      <c r="D201" s="62" t="s">
        <v>194</v>
      </c>
      <c r="E201" s="62" t="s">
        <v>195</v>
      </c>
      <c r="F201" s="62">
        <v>570300</v>
      </c>
      <c r="G201" s="62" t="s">
        <v>402</v>
      </c>
      <c r="H201" s="66">
        <v>0</v>
      </c>
      <c r="I201" s="66">
        <v>0</v>
      </c>
      <c r="J201" s="66">
        <v>0</v>
      </c>
    </row>
    <row r="202" spans="1:10" s="1" customFormat="1" ht="27.6" x14ac:dyDescent="0.3">
      <c r="A202" s="97" t="s">
        <v>72</v>
      </c>
      <c r="B202" s="139" t="s">
        <v>8</v>
      </c>
      <c r="C202" s="140"/>
      <c r="D202" s="97" t="s">
        <v>202</v>
      </c>
      <c r="E202" s="97" t="s">
        <v>203</v>
      </c>
      <c r="F202" s="97" t="s">
        <v>140</v>
      </c>
      <c r="G202" s="97" t="s">
        <v>141</v>
      </c>
      <c r="H202" s="99">
        <v>9785000</v>
      </c>
      <c r="I202" s="99">
        <v>9623000</v>
      </c>
      <c r="J202" s="99">
        <v>8907938</v>
      </c>
    </row>
    <row r="203" spans="1:10" s="1" customFormat="1" ht="69" x14ac:dyDescent="0.3">
      <c r="A203" s="102" t="s">
        <v>72</v>
      </c>
      <c r="B203" s="137" t="s">
        <v>8</v>
      </c>
      <c r="C203" s="138"/>
      <c r="D203" s="102" t="s">
        <v>202</v>
      </c>
      <c r="E203" s="102" t="s">
        <v>203</v>
      </c>
      <c r="F203" s="102">
        <v>850101</v>
      </c>
      <c r="G203" s="102" t="s">
        <v>135</v>
      </c>
      <c r="H203" s="109">
        <v>0</v>
      </c>
      <c r="I203" s="109">
        <v>0</v>
      </c>
      <c r="J203" s="109">
        <v>0</v>
      </c>
    </row>
    <row r="204" spans="1:10" s="1" customFormat="1" ht="27.6" x14ac:dyDescent="0.3">
      <c r="A204" s="14" t="s">
        <v>72</v>
      </c>
      <c r="B204" s="131" t="s">
        <v>8</v>
      </c>
      <c r="C204" s="132"/>
      <c r="D204" s="14" t="s">
        <v>204</v>
      </c>
      <c r="E204" s="14" t="s">
        <v>205</v>
      </c>
      <c r="F204" s="14" t="s">
        <v>140</v>
      </c>
      <c r="G204" s="14" t="s">
        <v>141</v>
      </c>
      <c r="H204" s="13">
        <v>14830000</v>
      </c>
      <c r="I204" s="13">
        <v>18950300</v>
      </c>
      <c r="J204" s="13">
        <v>14735436</v>
      </c>
    </row>
    <row r="205" spans="1:10" s="1" customFormat="1" ht="27.6" x14ac:dyDescent="0.3">
      <c r="A205" s="5" t="s">
        <v>72</v>
      </c>
      <c r="B205" s="125" t="s">
        <v>8</v>
      </c>
      <c r="C205" s="126"/>
      <c r="D205" s="5" t="s">
        <v>206</v>
      </c>
      <c r="E205" s="5" t="s">
        <v>207</v>
      </c>
      <c r="F205" s="5" t="s">
        <v>140</v>
      </c>
      <c r="G205" s="5" t="s">
        <v>141</v>
      </c>
      <c r="H205" s="7">
        <v>1396000</v>
      </c>
      <c r="I205" s="7">
        <v>1396000</v>
      </c>
      <c r="J205" s="7">
        <v>1380387</v>
      </c>
    </row>
    <row r="206" spans="1:10" s="1" customFormat="1" ht="41.4" x14ac:dyDescent="0.3">
      <c r="A206" s="5" t="s">
        <v>72</v>
      </c>
      <c r="B206" s="125" t="s">
        <v>8</v>
      </c>
      <c r="C206" s="126"/>
      <c r="D206" s="5" t="s">
        <v>208</v>
      </c>
      <c r="E206" s="5" t="s">
        <v>209</v>
      </c>
      <c r="F206" s="5" t="s">
        <v>140</v>
      </c>
      <c r="G206" s="5" t="s">
        <v>141</v>
      </c>
      <c r="H206" s="7">
        <v>873000</v>
      </c>
      <c r="I206" s="7">
        <v>873000</v>
      </c>
      <c r="J206" s="7">
        <v>853503</v>
      </c>
    </row>
    <row r="207" spans="1:10" s="1" customFormat="1" ht="27.6" x14ac:dyDescent="0.3">
      <c r="A207" s="5" t="s">
        <v>72</v>
      </c>
      <c r="B207" s="125" t="s">
        <v>8</v>
      </c>
      <c r="C207" s="126"/>
      <c r="D207" s="5" t="s">
        <v>210</v>
      </c>
      <c r="E207" s="5" t="s">
        <v>211</v>
      </c>
      <c r="F207" s="5" t="s">
        <v>140</v>
      </c>
      <c r="G207" s="5" t="s">
        <v>141</v>
      </c>
      <c r="H207" s="7">
        <v>545000</v>
      </c>
      <c r="I207" s="7">
        <v>545000</v>
      </c>
      <c r="J207" s="7">
        <v>540603</v>
      </c>
    </row>
    <row r="208" spans="1:10" s="1" customFormat="1" x14ac:dyDescent="0.3">
      <c r="A208" s="5" t="s">
        <v>72</v>
      </c>
      <c r="B208" s="125" t="s">
        <v>8</v>
      </c>
      <c r="C208" s="126"/>
      <c r="D208" s="5">
        <v>670501</v>
      </c>
      <c r="E208" s="5" t="s">
        <v>391</v>
      </c>
      <c r="F208" s="5" t="s">
        <v>212</v>
      </c>
      <c r="G208" s="5" t="s">
        <v>213</v>
      </c>
      <c r="H208" s="7">
        <v>0</v>
      </c>
      <c r="I208" s="7">
        <v>0</v>
      </c>
      <c r="J208" s="7">
        <v>0</v>
      </c>
    </row>
    <row r="209" spans="1:10" s="1" customFormat="1" ht="30" customHeight="1" x14ac:dyDescent="0.3">
      <c r="A209" s="5" t="s">
        <v>72</v>
      </c>
      <c r="B209" s="125" t="s">
        <v>8</v>
      </c>
      <c r="C209" s="126"/>
      <c r="D209" s="5" t="s">
        <v>297</v>
      </c>
      <c r="E209" s="5" t="s">
        <v>298</v>
      </c>
      <c r="F209" s="5" t="s">
        <v>212</v>
      </c>
      <c r="G209" s="5" t="s">
        <v>213</v>
      </c>
      <c r="H209" s="7">
        <v>300000</v>
      </c>
      <c r="I209" s="7">
        <v>272500</v>
      </c>
      <c r="J209" s="7">
        <v>265733</v>
      </c>
    </row>
    <row r="210" spans="1:10" s="1" customFormat="1" ht="32.25" customHeight="1" x14ac:dyDescent="0.3">
      <c r="A210" s="5" t="s">
        <v>72</v>
      </c>
      <c r="B210" s="125" t="s">
        <v>8</v>
      </c>
      <c r="C210" s="126"/>
      <c r="D210" s="5" t="s">
        <v>214</v>
      </c>
      <c r="E210" s="5" t="s">
        <v>215</v>
      </c>
      <c r="F210" s="5" t="s">
        <v>216</v>
      </c>
      <c r="G210" s="5" t="s">
        <v>217</v>
      </c>
      <c r="H210" s="7">
        <v>15720000</v>
      </c>
      <c r="I210" s="7">
        <v>0</v>
      </c>
      <c r="J210" s="7">
        <v>0</v>
      </c>
    </row>
    <row r="211" spans="1:10" s="61" customFormat="1" ht="32.25" customHeight="1" x14ac:dyDescent="0.3">
      <c r="A211" s="62" t="s">
        <v>72</v>
      </c>
      <c r="B211" s="125" t="s">
        <v>8</v>
      </c>
      <c r="C211" s="126"/>
      <c r="D211" s="62" t="s">
        <v>214</v>
      </c>
      <c r="E211" s="62" t="s">
        <v>215</v>
      </c>
      <c r="F211" s="62">
        <v>591500</v>
      </c>
      <c r="G211" s="62" t="s">
        <v>435</v>
      </c>
      <c r="H211" s="66">
        <v>0</v>
      </c>
      <c r="I211" s="66">
        <v>17090000</v>
      </c>
      <c r="J211" s="66">
        <v>15414913</v>
      </c>
    </row>
    <row r="212" spans="1:10" s="1" customFormat="1" ht="27.6" x14ac:dyDescent="0.3">
      <c r="A212" s="9" t="s">
        <v>72</v>
      </c>
      <c r="B212" s="134" t="s">
        <v>8</v>
      </c>
      <c r="C212" s="135"/>
      <c r="D212" s="9" t="s">
        <v>218</v>
      </c>
      <c r="E212" s="9" t="s">
        <v>219</v>
      </c>
      <c r="F212" s="9" t="s">
        <v>212</v>
      </c>
      <c r="G212" s="9" t="s">
        <v>213</v>
      </c>
      <c r="H212" s="10">
        <v>300000</v>
      </c>
      <c r="I212" s="10">
        <v>327500</v>
      </c>
      <c r="J212" s="10">
        <v>313477</v>
      </c>
    </row>
    <row r="213" spans="1:10" s="1" customFormat="1" x14ac:dyDescent="0.3">
      <c r="A213" s="148" t="s">
        <v>350</v>
      </c>
      <c r="B213" s="148"/>
      <c r="C213" s="148"/>
      <c r="D213" s="148"/>
      <c r="E213" s="148"/>
      <c r="F213" s="148"/>
      <c r="G213" s="148"/>
      <c r="H213" s="25">
        <f>SUM(H177:H212)</f>
        <v>48019000</v>
      </c>
      <c r="I213" s="25">
        <f t="shared" ref="I213:J213" si="7">SUM(I177:I212)</f>
        <v>53006300</v>
      </c>
      <c r="J213" s="25">
        <f t="shared" si="7"/>
        <v>46252406</v>
      </c>
    </row>
    <row r="214" spans="1:10" s="1" customFormat="1" ht="27.6" customHeight="1" x14ac:dyDescent="0.3">
      <c r="A214" s="14" t="s">
        <v>72</v>
      </c>
      <c r="B214" s="131" t="s">
        <v>8</v>
      </c>
      <c r="C214" s="146"/>
      <c r="D214" s="45">
        <v>680400</v>
      </c>
      <c r="E214" s="45" t="s">
        <v>392</v>
      </c>
      <c r="F214" s="45">
        <v>100101</v>
      </c>
      <c r="G214" s="14" t="s">
        <v>76</v>
      </c>
      <c r="H214" s="47">
        <v>961000</v>
      </c>
      <c r="I214" s="47">
        <v>1032000</v>
      </c>
      <c r="J214" s="47">
        <v>1031959</v>
      </c>
    </row>
    <row r="215" spans="1:10" s="1" customFormat="1" ht="28.95" customHeight="1" x14ac:dyDescent="0.3">
      <c r="A215" s="14" t="s">
        <v>72</v>
      </c>
      <c r="B215" s="131" t="s">
        <v>8</v>
      </c>
      <c r="C215" s="146"/>
      <c r="D215" s="45">
        <v>680400</v>
      </c>
      <c r="E215" s="45" t="s">
        <v>392</v>
      </c>
      <c r="F215" s="45">
        <v>100105</v>
      </c>
      <c r="G215" s="5" t="s">
        <v>175</v>
      </c>
      <c r="H215" s="47">
        <v>82000</v>
      </c>
      <c r="I215" s="47">
        <v>102000</v>
      </c>
      <c r="J215" s="47">
        <v>101869</v>
      </c>
    </row>
    <row r="216" spans="1:10" s="61" customFormat="1" ht="28.95" customHeight="1" x14ac:dyDescent="0.3">
      <c r="A216" s="102" t="s">
        <v>72</v>
      </c>
      <c r="B216" s="137" t="s">
        <v>8</v>
      </c>
      <c r="C216" s="147"/>
      <c r="D216" s="119">
        <v>680400</v>
      </c>
      <c r="E216" s="119" t="s">
        <v>392</v>
      </c>
      <c r="F216" s="119">
        <v>100106</v>
      </c>
      <c r="G216" s="97" t="s">
        <v>177</v>
      </c>
      <c r="H216" s="47">
        <v>32000</v>
      </c>
      <c r="I216" s="47">
        <v>40000</v>
      </c>
      <c r="J216" s="47">
        <v>39644</v>
      </c>
    </row>
    <row r="217" spans="1:10" s="61" customFormat="1" ht="28.95" customHeight="1" x14ac:dyDescent="0.3">
      <c r="A217" s="14" t="s">
        <v>72</v>
      </c>
      <c r="B217" s="131" t="s">
        <v>8</v>
      </c>
      <c r="C217" s="146"/>
      <c r="D217" s="100">
        <v>680400</v>
      </c>
      <c r="E217" s="100" t="s">
        <v>392</v>
      </c>
      <c r="F217" s="100">
        <v>100117</v>
      </c>
      <c r="G217" s="14" t="s">
        <v>373</v>
      </c>
      <c r="H217" s="111">
        <v>68000</v>
      </c>
      <c r="I217" s="111">
        <v>69000</v>
      </c>
      <c r="J217" s="111">
        <v>68996</v>
      </c>
    </row>
    <row r="218" spans="1:10" s="61" customFormat="1" ht="28.95" customHeight="1" x14ac:dyDescent="0.3">
      <c r="A218" s="14" t="s">
        <v>72</v>
      </c>
      <c r="B218" s="131" t="s">
        <v>8</v>
      </c>
      <c r="C218" s="146"/>
      <c r="D218" s="76">
        <v>680400</v>
      </c>
      <c r="E218" s="76" t="s">
        <v>392</v>
      </c>
      <c r="F218" s="76">
        <v>100129</v>
      </c>
      <c r="G218" s="62" t="s">
        <v>389</v>
      </c>
      <c r="H218" s="47">
        <v>0</v>
      </c>
      <c r="I218" s="47">
        <v>0</v>
      </c>
      <c r="J218" s="47">
        <v>0</v>
      </c>
    </row>
    <row r="219" spans="1:10" s="61" customFormat="1" ht="28.95" customHeight="1" x14ac:dyDescent="0.3">
      <c r="A219" s="14" t="s">
        <v>72</v>
      </c>
      <c r="B219" s="131" t="s">
        <v>8</v>
      </c>
      <c r="C219" s="146"/>
      <c r="D219" s="76">
        <v>680400</v>
      </c>
      <c r="E219" s="76" t="s">
        <v>392</v>
      </c>
      <c r="F219" s="76">
        <v>100206</v>
      </c>
      <c r="G219" s="62" t="s">
        <v>287</v>
      </c>
      <c r="H219" s="47">
        <v>31000</v>
      </c>
      <c r="I219" s="47">
        <v>29000</v>
      </c>
      <c r="J219" s="47">
        <v>29000</v>
      </c>
    </row>
    <row r="220" spans="1:10" s="61" customFormat="1" ht="28.95" customHeight="1" x14ac:dyDescent="0.3">
      <c r="A220" s="102" t="s">
        <v>72</v>
      </c>
      <c r="B220" s="137" t="s">
        <v>8</v>
      </c>
      <c r="C220" s="147"/>
      <c r="D220" s="89">
        <v>680400</v>
      </c>
      <c r="E220" s="89" t="s">
        <v>392</v>
      </c>
      <c r="F220" s="89">
        <v>100307</v>
      </c>
      <c r="G220" s="97" t="s">
        <v>289</v>
      </c>
      <c r="H220" s="47">
        <v>26000</v>
      </c>
      <c r="I220" s="47">
        <v>28000</v>
      </c>
      <c r="J220" s="47">
        <v>27992</v>
      </c>
    </row>
    <row r="221" spans="1:10" s="61" customFormat="1" ht="28.95" customHeight="1" x14ac:dyDescent="0.3">
      <c r="A221" s="14" t="s">
        <v>72</v>
      </c>
      <c r="B221" s="131" t="s">
        <v>8</v>
      </c>
      <c r="C221" s="146"/>
      <c r="D221" s="100">
        <v>680400</v>
      </c>
      <c r="E221" s="100" t="s">
        <v>392</v>
      </c>
      <c r="F221" s="100">
        <v>200101</v>
      </c>
      <c r="G221" s="14" t="s">
        <v>85</v>
      </c>
      <c r="H221" s="111">
        <v>0</v>
      </c>
      <c r="I221" s="111">
        <v>0</v>
      </c>
      <c r="J221" s="111">
        <v>0</v>
      </c>
    </row>
    <row r="222" spans="1:10" s="61" customFormat="1" ht="28.95" customHeight="1" x14ac:dyDescent="0.3">
      <c r="A222" s="14" t="s">
        <v>72</v>
      </c>
      <c r="B222" s="131" t="s">
        <v>8</v>
      </c>
      <c r="C222" s="146"/>
      <c r="D222" s="67">
        <v>680400</v>
      </c>
      <c r="E222" s="67" t="s">
        <v>392</v>
      </c>
      <c r="F222" s="67">
        <v>200102</v>
      </c>
      <c r="G222" s="62" t="s">
        <v>87</v>
      </c>
      <c r="H222" s="47">
        <v>10000</v>
      </c>
      <c r="I222" s="47">
        <v>10000</v>
      </c>
      <c r="J222" s="47">
        <v>1792</v>
      </c>
    </row>
    <row r="223" spans="1:10" s="61" customFormat="1" ht="28.95" customHeight="1" x14ac:dyDescent="0.3">
      <c r="A223" s="14" t="s">
        <v>72</v>
      </c>
      <c r="B223" s="131" t="s">
        <v>8</v>
      </c>
      <c r="C223" s="146"/>
      <c r="D223" s="67">
        <v>680400</v>
      </c>
      <c r="E223" s="67" t="s">
        <v>392</v>
      </c>
      <c r="F223" s="67">
        <v>200103</v>
      </c>
      <c r="G223" s="62" t="s">
        <v>89</v>
      </c>
      <c r="H223" s="47">
        <v>250000</v>
      </c>
      <c r="I223" s="47">
        <v>377000</v>
      </c>
      <c r="J223" s="47">
        <v>33844</v>
      </c>
    </row>
    <row r="224" spans="1:10" s="61" customFormat="1" ht="28.95" customHeight="1" x14ac:dyDescent="0.3">
      <c r="A224" s="14" t="s">
        <v>72</v>
      </c>
      <c r="B224" s="131" t="s">
        <v>8</v>
      </c>
      <c r="C224" s="146"/>
      <c r="D224" s="67">
        <v>680400</v>
      </c>
      <c r="E224" s="67" t="s">
        <v>392</v>
      </c>
      <c r="F224" s="67">
        <v>200104</v>
      </c>
      <c r="G224" s="62" t="s">
        <v>91</v>
      </c>
      <c r="H224" s="47">
        <v>0</v>
      </c>
      <c r="I224" s="47">
        <v>0</v>
      </c>
      <c r="J224" s="47">
        <v>0</v>
      </c>
    </row>
    <row r="225" spans="1:11" s="61" customFormat="1" ht="28.95" customHeight="1" x14ac:dyDescent="0.3">
      <c r="A225" s="14" t="s">
        <v>72</v>
      </c>
      <c r="B225" s="131" t="s">
        <v>8</v>
      </c>
      <c r="C225" s="146"/>
      <c r="D225" s="67">
        <v>680400</v>
      </c>
      <c r="E225" s="67" t="s">
        <v>392</v>
      </c>
      <c r="F225" s="67">
        <v>200105</v>
      </c>
      <c r="G225" s="62" t="s">
        <v>93</v>
      </c>
      <c r="H225" s="47">
        <v>5000</v>
      </c>
      <c r="I225" s="47">
        <v>5000</v>
      </c>
      <c r="J225" s="47">
        <v>1223</v>
      </c>
    </row>
    <row r="226" spans="1:11" s="61" customFormat="1" ht="28.95" customHeight="1" x14ac:dyDescent="0.3">
      <c r="A226" s="14" t="s">
        <v>72</v>
      </c>
      <c r="B226" s="131" t="s">
        <v>8</v>
      </c>
      <c r="C226" s="146"/>
      <c r="D226" s="67">
        <v>680400</v>
      </c>
      <c r="E226" s="67" t="s">
        <v>392</v>
      </c>
      <c r="F226" s="67">
        <v>200108</v>
      </c>
      <c r="G226" s="62" t="s">
        <v>99</v>
      </c>
      <c r="H226" s="47">
        <v>1000</v>
      </c>
      <c r="I226" s="47">
        <v>1000</v>
      </c>
      <c r="J226" s="47">
        <v>998</v>
      </c>
    </row>
    <row r="227" spans="1:11" s="61" customFormat="1" ht="28.95" customHeight="1" x14ac:dyDescent="0.3">
      <c r="A227" s="14" t="s">
        <v>72</v>
      </c>
      <c r="B227" s="131" t="s">
        <v>8</v>
      </c>
      <c r="C227" s="146"/>
      <c r="D227" s="67">
        <v>680400</v>
      </c>
      <c r="E227" s="67" t="s">
        <v>392</v>
      </c>
      <c r="F227" s="67">
        <v>200130</v>
      </c>
      <c r="G227" s="62" t="s">
        <v>103</v>
      </c>
      <c r="H227" s="47">
        <v>50000</v>
      </c>
      <c r="I227" s="47">
        <v>50000</v>
      </c>
      <c r="J227" s="47">
        <v>41732</v>
      </c>
    </row>
    <row r="228" spans="1:11" s="61" customFormat="1" ht="28.95" customHeight="1" x14ac:dyDescent="0.3">
      <c r="A228" s="14" t="s">
        <v>72</v>
      </c>
      <c r="B228" s="131" t="s">
        <v>8</v>
      </c>
      <c r="C228" s="146"/>
      <c r="D228" s="67">
        <v>680400</v>
      </c>
      <c r="E228" s="67" t="s">
        <v>392</v>
      </c>
      <c r="F228" s="67">
        <v>200200</v>
      </c>
      <c r="G228" s="62" t="s">
        <v>105</v>
      </c>
      <c r="H228" s="47">
        <v>15000</v>
      </c>
      <c r="I228" s="47">
        <v>15000</v>
      </c>
      <c r="J228" s="47">
        <v>14977</v>
      </c>
    </row>
    <row r="229" spans="1:11" s="61" customFormat="1" ht="28.95" customHeight="1" x14ac:dyDescent="0.3">
      <c r="A229" s="14" t="s">
        <v>72</v>
      </c>
      <c r="B229" s="131" t="s">
        <v>8</v>
      </c>
      <c r="C229" s="146"/>
      <c r="D229" s="67">
        <v>680400</v>
      </c>
      <c r="E229" s="67" t="s">
        <v>392</v>
      </c>
      <c r="F229" s="67">
        <v>200301</v>
      </c>
      <c r="G229" s="62" t="s">
        <v>183</v>
      </c>
      <c r="H229" s="47">
        <v>217000</v>
      </c>
      <c r="I229" s="47">
        <v>177000</v>
      </c>
      <c r="J229" s="47">
        <v>125625</v>
      </c>
    </row>
    <row r="230" spans="1:11" s="61" customFormat="1" ht="28.95" customHeight="1" x14ac:dyDescent="0.3">
      <c r="A230" s="14" t="s">
        <v>72</v>
      </c>
      <c r="B230" s="131" t="s">
        <v>8</v>
      </c>
      <c r="C230" s="146"/>
      <c r="D230" s="67">
        <v>680400</v>
      </c>
      <c r="E230" s="67" t="s">
        <v>392</v>
      </c>
      <c r="F230" s="67">
        <v>200401</v>
      </c>
      <c r="G230" s="62" t="s">
        <v>185</v>
      </c>
      <c r="H230" s="47">
        <v>5000</v>
      </c>
      <c r="I230" s="47">
        <v>5000</v>
      </c>
      <c r="J230" s="47">
        <v>3908</v>
      </c>
    </row>
    <row r="231" spans="1:11" s="61" customFormat="1" ht="28.95" customHeight="1" x14ac:dyDescent="0.3">
      <c r="A231" s="102" t="s">
        <v>72</v>
      </c>
      <c r="B231" s="137" t="s">
        <v>8</v>
      </c>
      <c r="C231" s="147"/>
      <c r="D231" s="119">
        <v>680400</v>
      </c>
      <c r="E231" s="119" t="s">
        <v>392</v>
      </c>
      <c r="F231" s="119">
        <v>200402</v>
      </c>
      <c r="G231" s="97" t="s">
        <v>187</v>
      </c>
      <c r="H231" s="47">
        <v>1000</v>
      </c>
      <c r="I231" s="47">
        <v>1000</v>
      </c>
      <c r="J231" s="47">
        <v>792</v>
      </c>
    </row>
    <row r="232" spans="1:11" s="61" customFormat="1" ht="28.95" customHeight="1" x14ac:dyDescent="0.3">
      <c r="A232" s="14" t="s">
        <v>72</v>
      </c>
      <c r="B232" s="131" t="s">
        <v>8</v>
      </c>
      <c r="C232" s="146"/>
      <c r="D232" s="100">
        <v>680400</v>
      </c>
      <c r="E232" s="100" t="s">
        <v>392</v>
      </c>
      <c r="F232" s="100">
        <v>200503</v>
      </c>
      <c r="G232" s="14" t="s">
        <v>225</v>
      </c>
      <c r="H232" s="111">
        <v>0</v>
      </c>
      <c r="I232" s="111">
        <v>0</v>
      </c>
      <c r="J232" s="111">
        <v>0</v>
      </c>
    </row>
    <row r="233" spans="1:11" s="61" customFormat="1" ht="28.95" customHeight="1" x14ac:dyDescent="0.3">
      <c r="A233" s="14" t="s">
        <v>72</v>
      </c>
      <c r="B233" s="131" t="s">
        <v>8</v>
      </c>
      <c r="C233" s="146"/>
      <c r="D233" s="84">
        <v>680400</v>
      </c>
      <c r="E233" s="84" t="s">
        <v>392</v>
      </c>
      <c r="F233" s="84">
        <v>200530</v>
      </c>
      <c r="G233" s="62" t="s">
        <v>107</v>
      </c>
      <c r="H233" s="47">
        <v>0</v>
      </c>
      <c r="I233" s="47">
        <v>0</v>
      </c>
      <c r="J233" s="47">
        <v>0</v>
      </c>
    </row>
    <row r="234" spans="1:11" s="61" customFormat="1" ht="28.95" customHeight="1" x14ac:dyDescent="0.3">
      <c r="A234" s="14" t="s">
        <v>72</v>
      </c>
      <c r="B234" s="131" t="s">
        <v>8</v>
      </c>
      <c r="C234" s="146"/>
      <c r="D234" s="84">
        <v>680400</v>
      </c>
      <c r="E234" s="84" t="s">
        <v>392</v>
      </c>
      <c r="F234" s="84">
        <v>200601</v>
      </c>
      <c r="G234" s="62" t="s">
        <v>109</v>
      </c>
      <c r="H234" s="47">
        <v>0</v>
      </c>
      <c r="I234" s="47">
        <v>0</v>
      </c>
      <c r="J234" s="47">
        <v>0</v>
      </c>
    </row>
    <row r="235" spans="1:11" s="61" customFormat="1" ht="28.95" customHeight="1" x14ac:dyDescent="0.3">
      <c r="A235" s="102" t="s">
        <v>72</v>
      </c>
      <c r="B235" s="137" t="s">
        <v>8</v>
      </c>
      <c r="C235" s="147"/>
      <c r="D235" s="89">
        <v>680400</v>
      </c>
      <c r="E235" s="89" t="s">
        <v>392</v>
      </c>
      <c r="F235" s="89">
        <v>200602</v>
      </c>
      <c r="G235" s="97" t="s">
        <v>111</v>
      </c>
      <c r="H235" s="47">
        <v>0</v>
      </c>
      <c r="I235" s="47">
        <v>0</v>
      </c>
      <c r="J235" s="47">
        <v>0</v>
      </c>
    </row>
    <row r="236" spans="1:11" s="61" customFormat="1" ht="28.95" customHeight="1" x14ac:dyDescent="0.3">
      <c r="A236" s="14" t="s">
        <v>72</v>
      </c>
      <c r="B236" s="131" t="s">
        <v>8</v>
      </c>
      <c r="C236" s="146"/>
      <c r="D236" s="100">
        <v>680400</v>
      </c>
      <c r="E236" s="100" t="s">
        <v>392</v>
      </c>
      <c r="F236" s="100">
        <v>201300</v>
      </c>
      <c r="G236" s="14" t="s">
        <v>115</v>
      </c>
      <c r="H236" s="111">
        <v>0</v>
      </c>
      <c r="I236" s="111">
        <v>0</v>
      </c>
      <c r="J236" s="111">
        <v>0</v>
      </c>
    </row>
    <row r="237" spans="1:11" s="61" customFormat="1" ht="28.95" customHeight="1" x14ac:dyDescent="0.3">
      <c r="A237" s="14" t="s">
        <v>72</v>
      </c>
      <c r="B237" s="131" t="s">
        <v>8</v>
      </c>
      <c r="C237" s="146"/>
      <c r="D237" s="67">
        <v>680400</v>
      </c>
      <c r="E237" s="67" t="s">
        <v>392</v>
      </c>
      <c r="F237" s="67">
        <v>203030</v>
      </c>
      <c r="G237" s="62" t="s">
        <v>123</v>
      </c>
      <c r="H237" s="47">
        <v>20000</v>
      </c>
      <c r="I237" s="47">
        <v>20000</v>
      </c>
      <c r="J237" s="47">
        <v>9498</v>
      </c>
    </row>
    <row r="238" spans="1:11" s="61" customFormat="1" ht="41.4" x14ac:dyDescent="0.3">
      <c r="A238" s="14" t="s">
        <v>72</v>
      </c>
      <c r="B238" s="131" t="s">
        <v>8</v>
      </c>
      <c r="C238" s="146"/>
      <c r="D238" s="67">
        <v>680400</v>
      </c>
      <c r="E238" s="67" t="s">
        <v>392</v>
      </c>
      <c r="F238" s="67">
        <v>594000</v>
      </c>
      <c r="G238" s="62" t="s">
        <v>293</v>
      </c>
      <c r="H238" s="47">
        <v>24000</v>
      </c>
      <c r="I238" s="47">
        <v>28500</v>
      </c>
      <c r="J238" s="47">
        <v>28052</v>
      </c>
      <c r="K238" s="85"/>
    </row>
    <row r="239" spans="1:11" s="1" customFormat="1" ht="27.6" x14ac:dyDescent="0.3">
      <c r="A239" s="14" t="s">
        <v>72</v>
      </c>
      <c r="B239" s="131" t="s">
        <v>8</v>
      </c>
      <c r="C239" s="132"/>
      <c r="D239" s="14" t="s">
        <v>220</v>
      </c>
      <c r="E239" s="14" t="s">
        <v>221</v>
      </c>
      <c r="F239" s="14" t="s">
        <v>75</v>
      </c>
      <c r="G239" s="14" t="s">
        <v>76</v>
      </c>
      <c r="H239" s="13">
        <v>38760000</v>
      </c>
      <c r="I239" s="13">
        <v>44240000</v>
      </c>
      <c r="J239" s="13">
        <v>43818050</v>
      </c>
    </row>
    <row r="240" spans="1:11" s="1" customFormat="1" ht="27.6" x14ac:dyDescent="0.3">
      <c r="A240" s="5" t="s">
        <v>72</v>
      </c>
      <c r="B240" s="125" t="s">
        <v>8</v>
      </c>
      <c r="C240" s="126"/>
      <c r="D240" s="5" t="s">
        <v>220</v>
      </c>
      <c r="E240" s="5" t="s">
        <v>221</v>
      </c>
      <c r="F240" s="5" t="s">
        <v>174</v>
      </c>
      <c r="G240" s="5" t="s">
        <v>175</v>
      </c>
      <c r="H240" s="7">
        <v>9348000</v>
      </c>
      <c r="I240" s="7">
        <v>8771000</v>
      </c>
      <c r="J240" s="7">
        <v>8695000</v>
      </c>
    </row>
    <row r="241" spans="1:10" s="1" customFormat="1" ht="27.6" x14ac:dyDescent="0.3">
      <c r="A241" s="5" t="s">
        <v>72</v>
      </c>
      <c r="B241" s="125" t="s">
        <v>8</v>
      </c>
      <c r="C241" s="126"/>
      <c r="D241" s="5" t="s">
        <v>220</v>
      </c>
      <c r="E241" s="5" t="s">
        <v>221</v>
      </c>
      <c r="F241" s="5" t="s">
        <v>176</v>
      </c>
      <c r="G241" s="5" t="s">
        <v>177</v>
      </c>
      <c r="H241" s="7">
        <v>1907000</v>
      </c>
      <c r="I241" s="7">
        <v>1796000</v>
      </c>
      <c r="J241" s="7">
        <v>1795997</v>
      </c>
    </row>
    <row r="242" spans="1:10" s="1" customFormat="1" ht="27.6" x14ac:dyDescent="0.3">
      <c r="A242" s="5" t="s">
        <v>72</v>
      </c>
      <c r="B242" s="125" t="s">
        <v>8</v>
      </c>
      <c r="C242" s="126"/>
      <c r="D242" s="5" t="s">
        <v>220</v>
      </c>
      <c r="E242" s="5" t="s">
        <v>221</v>
      </c>
      <c r="F242" s="5" t="s">
        <v>79</v>
      </c>
      <c r="G242" s="5" t="s">
        <v>285</v>
      </c>
      <c r="H242" s="7">
        <v>13000</v>
      </c>
      <c r="I242" s="7">
        <v>0</v>
      </c>
      <c r="J242" s="7">
        <v>0</v>
      </c>
    </row>
    <row r="243" spans="1:10" s="1" customFormat="1" ht="27.6" x14ac:dyDescent="0.3">
      <c r="A243" s="5" t="s">
        <v>72</v>
      </c>
      <c r="B243" s="125" t="s">
        <v>8</v>
      </c>
      <c r="C243" s="126"/>
      <c r="D243" s="5" t="s">
        <v>220</v>
      </c>
      <c r="E243" s="5" t="s">
        <v>221</v>
      </c>
      <c r="F243" s="5">
        <v>100117</v>
      </c>
      <c r="G243" s="5" t="s">
        <v>373</v>
      </c>
      <c r="H243" s="7">
        <v>2289000</v>
      </c>
      <c r="I243" s="7">
        <v>2221000</v>
      </c>
      <c r="J243" s="7">
        <v>2189924</v>
      </c>
    </row>
    <row r="244" spans="1:10" s="61" customFormat="1" ht="27.6" x14ac:dyDescent="0.3">
      <c r="A244" s="62" t="s">
        <v>72</v>
      </c>
      <c r="B244" s="125" t="s">
        <v>8</v>
      </c>
      <c r="C244" s="126"/>
      <c r="D244" s="62" t="s">
        <v>220</v>
      </c>
      <c r="E244" s="62" t="s">
        <v>221</v>
      </c>
      <c r="F244" s="62">
        <v>100129</v>
      </c>
      <c r="G244" s="62" t="s">
        <v>389</v>
      </c>
      <c r="H244" s="66">
        <v>0</v>
      </c>
      <c r="I244" s="66">
        <v>0</v>
      </c>
      <c r="J244" s="66">
        <v>0</v>
      </c>
    </row>
    <row r="245" spans="1:10" s="1" customFormat="1" ht="27.6" x14ac:dyDescent="0.3">
      <c r="A245" s="5" t="s">
        <v>72</v>
      </c>
      <c r="B245" s="125" t="s">
        <v>8</v>
      </c>
      <c r="C245" s="126"/>
      <c r="D245" s="5" t="s">
        <v>220</v>
      </c>
      <c r="E245" s="5" t="s">
        <v>221</v>
      </c>
      <c r="F245" s="5">
        <v>100130</v>
      </c>
      <c r="G245" s="5" t="s">
        <v>249</v>
      </c>
      <c r="H245" s="7">
        <v>0</v>
      </c>
      <c r="I245" s="7">
        <v>0</v>
      </c>
      <c r="J245" s="7">
        <v>0</v>
      </c>
    </row>
    <row r="246" spans="1:10" s="1" customFormat="1" ht="27.6" x14ac:dyDescent="0.3">
      <c r="A246" s="97" t="s">
        <v>72</v>
      </c>
      <c r="B246" s="139" t="s">
        <v>8</v>
      </c>
      <c r="C246" s="140"/>
      <c r="D246" s="97" t="s">
        <v>220</v>
      </c>
      <c r="E246" s="97" t="s">
        <v>221</v>
      </c>
      <c r="F246" s="97" t="s">
        <v>286</v>
      </c>
      <c r="G246" s="97" t="s">
        <v>287</v>
      </c>
      <c r="H246" s="99">
        <v>968000</v>
      </c>
      <c r="I246" s="99">
        <v>865000</v>
      </c>
      <c r="J246" s="99">
        <v>863380</v>
      </c>
    </row>
    <row r="247" spans="1:10" s="1" customFormat="1" ht="27.6" x14ac:dyDescent="0.3">
      <c r="A247" s="14" t="s">
        <v>72</v>
      </c>
      <c r="B247" s="131" t="s">
        <v>8</v>
      </c>
      <c r="C247" s="132"/>
      <c r="D247" s="14" t="s">
        <v>220</v>
      </c>
      <c r="E247" s="14" t="s">
        <v>221</v>
      </c>
      <c r="F247" s="14" t="s">
        <v>288</v>
      </c>
      <c r="G247" s="14" t="s">
        <v>289</v>
      </c>
      <c r="H247" s="13">
        <v>1112000</v>
      </c>
      <c r="I247" s="13">
        <v>1113000</v>
      </c>
      <c r="J247" s="13">
        <v>1100789</v>
      </c>
    </row>
    <row r="248" spans="1:10" s="1" customFormat="1" ht="27.6" x14ac:dyDescent="0.3">
      <c r="A248" s="5" t="s">
        <v>72</v>
      </c>
      <c r="B248" s="125" t="s">
        <v>8</v>
      </c>
      <c r="C248" s="126"/>
      <c r="D248" s="5" t="s">
        <v>220</v>
      </c>
      <c r="E248" s="5" t="s">
        <v>221</v>
      </c>
      <c r="F248" s="5" t="s">
        <v>84</v>
      </c>
      <c r="G248" s="5" t="s">
        <v>85</v>
      </c>
      <c r="H248" s="7">
        <v>76000</v>
      </c>
      <c r="I248" s="7">
        <v>31000</v>
      </c>
      <c r="J248" s="7">
        <v>30387</v>
      </c>
    </row>
    <row r="249" spans="1:10" s="1" customFormat="1" ht="27.6" x14ac:dyDescent="0.3">
      <c r="A249" s="5" t="s">
        <v>72</v>
      </c>
      <c r="B249" s="125" t="s">
        <v>8</v>
      </c>
      <c r="C249" s="126"/>
      <c r="D249" s="5" t="s">
        <v>220</v>
      </c>
      <c r="E249" s="5" t="s">
        <v>221</v>
      </c>
      <c r="F249" s="5" t="s">
        <v>86</v>
      </c>
      <c r="G249" s="5" t="s">
        <v>87</v>
      </c>
      <c r="H249" s="7">
        <v>450000</v>
      </c>
      <c r="I249" s="7">
        <v>451000</v>
      </c>
      <c r="J249" s="7">
        <v>290521</v>
      </c>
    </row>
    <row r="250" spans="1:10" s="1" customFormat="1" ht="27.6" x14ac:dyDescent="0.3">
      <c r="A250" s="97" t="s">
        <v>72</v>
      </c>
      <c r="B250" s="139" t="s">
        <v>8</v>
      </c>
      <c r="C250" s="140"/>
      <c r="D250" s="97" t="s">
        <v>220</v>
      </c>
      <c r="E250" s="97" t="s">
        <v>221</v>
      </c>
      <c r="F250" s="97" t="s">
        <v>88</v>
      </c>
      <c r="G250" s="97" t="s">
        <v>89</v>
      </c>
      <c r="H250" s="99">
        <v>4089000</v>
      </c>
      <c r="I250" s="99">
        <v>3906700</v>
      </c>
      <c r="J250" s="99">
        <v>2566223</v>
      </c>
    </row>
    <row r="251" spans="1:10" s="1" customFormat="1" ht="27.6" x14ac:dyDescent="0.3">
      <c r="A251" s="14" t="s">
        <v>72</v>
      </c>
      <c r="B251" s="131" t="s">
        <v>8</v>
      </c>
      <c r="C251" s="132"/>
      <c r="D251" s="14" t="s">
        <v>220</v>
      </c>
      <c r="E251" s="14" t="s">
        <v>221</v>
      </c>
      <c r="F251" s="14" t="s">
        <v>90</v>
      </c>
      <c r="G251" s="14" t="s">
        <v>91</v>
      </c>
      <c r="H251" s="13">
        <v>624000</v>
      </c>
      <c r="I251" s="13">
        <v>528000</v>
      </c>
      <c r="J251" s="13">
        <v>464107</v>
      </c>
    </row>
    <row r="252" spans="1:10" s="1" customFormat="1" ht="27.6" x14ac:dyDescent="0.3">
      <c r="A252" s="5" t="s">
        <v>72</v>
      </c>
      <c r="B252" s="125" t="s">
        <v>8</v>
      </c>
      <c r="C252" s="126"/>
      <c r="D252" s="5" t="s">
        <v>220</v>
      </c>
      <c r="E252" s="5" t="s">
        <v>221</v>
      </c>
      <c r="F252" s="5" t="s">
        <v>92</v>
      </c>
      <c r="G252" s="5" t="s">
        <v>93</v>
      </c>
      <c r="H252" s="7">
        <v>256000</v>
      </c>
      <c r="I252" s="7">
        <v>214200</v>
      </c>
      <c r="J252" s="7">
        <v>163984</v>
      </c>
    </row>
    <row r="253" spans="1:10" s="1" customFormat="1" ht="27.6" x14ac:dyDescent="0.3">
      <c r="A253" s="5" t="s">
        <v>72</v>
      </c>
      <c r="B253" s="125" t="s">
        <v>8</v>
      </c>
      <c r="C253" s="126"/>
      <c r="D253" s="5" t="s">
        <v>220</v>
      </c>
      <c r="E253" s="5" t="s">
        <v>221</v>
      </c>
      <c r="F253" s="5">
        <v>200106</v>
      </c>
      <c r="G253" s="5" t="s">
        <v>95</v>
      </c>
      <c r="H253" s="7">
        <v>12000</v>
      </c>
      <c r="I253" s="7">
        <v>50000</v>
      </c>
      <c r="J253" s="7">
        <v>15493</v>
      </c>
    </row>
    <row r="254" spans="1:10" s="1" customFormat="1" ht="27.6" x14ac:dyDescent="0.3">
      <c r="A254" s="5" t="s">
        <v>72</v>
      </c>
      <c r="B254" s="125" t="s">
        <v>8</v>
      </c>
      <c r="C254" s="126"/>
      <c r="D254" s="5" t="s">
        <v>220</v>
      </c>
      <c r="E254" s="5" t="s">
        <v>221</v>
      </c>
      <c r="F254" s="5" t="s">
        <v>96</v>
      </c>
      <c r="G254" s="5" t="s">
        <v>97</v>
      </c>
      <c r="H254" s="7">
        <v>0</v>
      </c>
      <c r="I254" s="7">
        <v>0</v>
      </c>
      <c r="J254" s="7">
        <v>0</v>
      </c>
    </row>
    <row r="255" spans="1:10" s="1" customFormat="1" ht="27.6" x14ac:dyDescent="0.3">
      <c r="A255" s="5" t="s">
        <v>72</v>
      </c>
      <c r="B255" s="125" t="s">
        <v>8</v>
      </c>
      <c r="C255" s="126"/>
      <c r="D255" s="5" t="s">
        <v>220</v>
      </c>
      <c r="E255" s="5" t="s">
        <v>221</v>
      </c>
      <c r="F255" s="5" t="s">
        <v>98</v>
      </c>
      <c r="G255" s="5" t="s">
        <v>99</v>
      </c>
      <c r="H255" s="7">
        <v>198000</v>
      </c>
      <c r="I255" s="7">
        <v>258000</v>
      </c>
      <c r="J255" s="7">
        <v>197760</v>
      </c>
    </row>
    <row r="256" spans="1:10" s="1" customFormat="1" ht="41.4" x14ac:dyDescent="0.3">
      <c r="A256" s="5" t="s">
        <v>72</v>
      </c>
      <c r="B256" s="125" t="s">
        <v>8</v>
      </c>
      <c r="C256" s="126"/>
      <c r="D256" s="5" t="s">
        <v>220</v>
      </c>
      <c r="E256" s="5" t="s">
        <v>221</v>
      </c>
      <c r="F256" s="5">
        <v>200109</v>
      </c>
      <c r="G256" s="5" t="s">
        <v>101</v>
      </c>
      <c r="H256" s="7">
        <v>0</v>
      </c>
      <c r="I256" s="7">
        <v>23000</v>
      </c>
      <c r="J256" s="7">
        <v>664</v>
      </c>
    </row>
    <row r="257" spans="1:10" s="1" customFormat="1" ht="41.4" x14ac:dyDescent="0.3">
      <c r="A257" s="5" t="s">
        <v>72</v>
      </c>
      <c r="B257" s="125" t="s">
        <v>8</v>
      </c>
      <c r="C257" s="126"/>
      <c r="D257" s="5" t="s">
        <v>220</v>
      </c>
      <c r="E257" s="5" t="s">
        <v>221</v>
      </c>
      <c r="F257" s="5" t="s">
        <v>102</v>
      </c>
      <c r="G257" s="5" t="s">
        <v>103</v>
      </c>
      <c r="H257" s="7">
        <v>1214000</v>
      </c>
      <c r="I257" s="7">
        <v>1747600</v>
      </c>
      <c r="J257" s="7">
        <v>794838</v>
      </c>
    </row>
    <row r="258" spans="1:10" s="1" customFormat="1" ht="27.6" x14ac:dyDescent="0.3">
      <c r="A258" s="5" t="s">
        <v>72</v>
      </c>
      <c r="B258" s="125" t="s">
        <v>8</v>
      </c>
      <c r="C258" s="126"/>
      <c r="D258" s="5" t="s">
        <v>220</v>
      </c>
      <c r="E258" s="5" t="s">
        <v>221</v>
      </c>
      <c r="F258" s="5" t="s">
        <v>104</v>
      </c>
      <c r="G258" s="5" t="s">
        <v>105</v>
      </c>
      <c r="H258" s="7">
        <v>505000</v>
      </c>
      <c r="I258" s="7">
        <v>508000</v>
      </c>
      <c r="J258" s="7">
        <v>329622</v>
      </c>
    </row>
    <row r="259" spans="1:10" s="1" customFormat="1" ht="27.6" x14ac:dyDescent="0.3">
      <c r="A259" s="5" t="s">
        <v>72</v>
      </c>
      <c r="B259" s="125" t="s">
        <v>8</v>
      </c>
      <c r="C259" s="126"/>
      <c r="D259" s="5" t="s">
        <v>220</v>
      </c>
      <c r="E259" s="5" t="s">
        <v>221</v>
      </c>
      <c r="F259" s="5" t="s">
        <v>182</v>
      </c>
      <c r="G259" s="5" t="s">
        <v>183</v>
      </c>
      <c r="H259" s="7">
        <v>5395000</v>
      </c>
      <c r="I259" s="7">
        <v>5878000</v>
      </c>
      <c r="J259" s="7">
        <v>4681193</v>
      </c>
    </row>
    <row r="260" spans="1:10" s="1" customFormat="1" ht="27.6" x14ac:dyDescent="0.3">
      <c r="A260" s="5" t="s">
        <v>72</v>
      </c>
      <c r="B260" s="125" t="s">
        <v>8</v>
      </c>
      <c r="C260" s="126"/>
      <c r="D260" s="5" t="s">
        <v>220</v>
      </c>
      <c r="E260" s="5" t="s">
        <v>221</v>
      </c>
      <c r="F260" s="5">
        <v>200302</v>
      </c>
      <c r="G260" s="5" t="s">
        <v>247</v>
      </c>
      <c r="H260" s="7">
        <v>0</v>
      </c>
      <c r="I260" s="7">
        <v>0</v>
      </c>
      <c r="J260" s="7">
        <v>0</v>
      </c>
    </row>
    <row r="261" spans="1:10" s="1" customFormat="1" ht="27.6" x14ac:dyDescent="0.3">
      <c r="A261" s="97" t="s">
        <v>72</v>
      </c>
      <c r="B261" s="139" t="s">
        <v>8</v>
      </c>
      <c r="C261" s="140"/>
      <c r="D261" s="97" t="s">
        <v>220</v>
      </c>
      <c r="E261" s="97" t="s">
        <v>221</v>
      </c>
      <c r="F261" s="97" t="s">
        <v>184</v>
      </c>
      <c r="G261" s="97" t="s">
        <v>185</v>
      </c>
      <c r="H261" s="99">
        <v>578000</v>
      </c>
      <c r="I261" s="99">
        <v>479000</v>
      </c>
      <c r="J261" s="99">
        <v>403689</v>
      </c>
    </row>
    <row r="262" spans="1:10" s="1" customFormat="1" ht="27.6" x14ac:dyDescent="0.3">
      <c r="A262" s="14" t="s">
        <v>72</v>
      </c>
      <c r="B262" s="131" t="s">
        <v>8</v>
      </c>
      <c r="C262" s="132"/>
      <c r="D262" s="14" t="s">
        <v>220</v>
      </c>
      <c r="E262" s="14" t="s">
        <v>221</v>
      </c>
      <c r="F262" s="14" t="s">
        <v>186</v>
      </c>
      <c r="G262" s="14" t="s">
        <v>187</v>
      </c>
      <c r="H262" s="13">
        <v>74000</v>
      </c>
      <c r="I262" s="13">
        <v>151000</v>
      </c>
      <c r="J262" s="13">
        <v>49082</v>
      </c>
    </row>
    <row r="263" spans="1:10" s="1" customFormat="1" ht="27.6" x14ac:dyDescent="0.3">
      <c r="A263" s="5" t="s">
        <v>72</v>
      </c>
      <c r="B263" s="125" t="s">
        <v>8</v>
      </c>
      <c r="C263" s="126"/>
      <c r="D263" s="5" t="s">
        <v>220</v>
      </c>
      <c r="E263" s="5" t="s">
        <v>221</v>
      </c>
      <c r="F263" s="5" t="s">
        <v>222</v>
      </c>
      <c r="G263" s="5" t="s">
        <v>223</v>
      </c>
      <c r="H263" s="7">
        <v>405000</v>
      </c>
      <c r="I263" s="7">
        <v>175000</v>
      </c>
      <c r="J263" s="7">
        <v>66206</v>
      </c>
    </row>
    <row r="264" spans="1:10" s="1" customFormat="1" ht="27.6" x14ac:dyDescent="0.3">
      <c r="A264" s="5" t="s">
        <v>72</v>
      </c>
      <c r="B264" s="125" t="s">
        <v>8</v>
      </c>
      <c r="C264" s="126"/>
      <c r="D264" s="5" t="s">
        <v>220</v>
      </c>
      <c r="E264" s="5" t="s">
        <v>221</v>
      </c>
      <c r="F264" s="5" t="s">
        <v>224</v>
      </c>
      <c r="G264" s="5" t="s">
        <v>225</v>
      </c>
      <c r="H264" s="7">
        <v>273000</v>
      </c>
      <c r="I264" s="7">
        <v>123000</v>
      </c>
      <c r="J264" s="7">
        <v>6069</v>
      </c>
    </row>
    <row r="265" spans="1:10" s="1" customFormat="1" ht="27.6" x14ac:dyDescent="0.3">
      <c r="A265" s="97" t="s">
        <v>72</v>
      </c>
      <c r="B265" s="139" t="s">
        <v>8</v>
      </c>
      <c r="C265" s="140"/>
      <c r="D265" s="97" t="s">
        <v>220</v>
      </c>
      <c r="E265" s="97" t="s">
        <v>221</v>
      </c>
      <c r="F265" s="97" t="s">
        <v>106</v>
      </c>
      <c r="G265" s="97" t="s">
        <v>107</v>
      </c>
      <c r="H265" s="99">
        <v>283000</v>
      </c>
      <c r="I265" s="99">
        <v>228000</v>
      </c>
      <c r="J265" s="99">
        <v>114253</v>
      </c>
    </row>
    <row r="266" spans="1:10" s="1" customFormat="1" ht="27.6" x14ac:dyDescent="0.3">
      <c r="A266" s="14" t="s">
        <v>72</v>
      </c>
      <c r="B266" s="131" t="s">
        <v>8</v>
      </c>
      <c r="C266" s="132"/>
      <c r="D266" s="14" t="s">
        <v>220</v>
      </c>
      <c r="E266" s="14" t="s">
        <v>221</v>
      </c>
      <c r="F266" s="14" t="s">
        <v>108</v>
      </c>
      <c r="G266" s="14" t="s">
        <v>109</v>
      </c>
      <c r="H266" s="13">
        <v>8000</v>
      </c>
      <c r="I266" s="13">
        <v>0</v>
      </c>
      <c r="J266" s="13">
        <v>0</v>
      </c>
    </row>
    <row r="267" spans="1:10" s="1" customFormat="1" ht="27.6" x14ac:dyDescent="0.3">
      <c r="A267" s="5" t="s">
        <v>72</v>
      </c>
      <c r="B267" s="125" t="s">
        <v>8</v>
      </c>
      <c r="C267" s="126"/>
      <c r="D267" s="5" t="s">
        <v>220</v>
      </c>
      <c r="E267" s="5" t="s">
        <v>221</v>
      </c>
      <c r="F267" s="5" t="s">
        <v>110</v>
      </c>
      <c r="G267" s="5" t="s">
        <v>111</v>
      </c>
      <c r="H267" s="7">
        <v>2000</v>
      </c>
      <c r="I267" s="7">
        <v>0</v>
      </c>
      <c r="J267" s="7">
        <v>0</v>
      </c>
    </row>
    <row r="268" spans="1:10" s="1" customFormat="1" ht="27.6" x14ac:dyDescent="0.3">
      <c r="A268" s="5" t="s">
        <v>72</v>
      </c>
      <c r="B268" s="125" t="s">
        <v>8</v>
      </c>
      <c r="C268" s="126"/>
      <c r="D268" s="5" t="s">
        <v>220</v>
      </c>
      <c r="E268" s="5" t="s">
        <v>221</v>
      </c>
      <c r="F268" s="5">
        <v>201100</v>
      </c>
      <c r="G268" s="5" t="s">
        <v>161</v>
      </c>
      <c r="H268" s="7">
        <v>0</v>
      </c>
      <c r="I268" s="7">
        <v>0</v>
      </c>
      <c r="J268" s="7">
        <v>0</v>
      </c>
    </row>
    <row r="269" spans="1:10" s="1" customFormat="1" ht="27.6" x14ac:dyDescent="0.3">
      <c r="A269" s="5" t="s">
        <v>72</v>
      </c>
      <c r="B269" s="125" t="s">
        <v>8</v>
      </c>
      <c r="C269" s="126"/>
      <c r="D269" s="5" t="s">
        <v>220</v>
      </c>
      <c r="E269" s="5" t="s">
        <v>221</v>
      </c>
      <c r="F269" s="5" t="s">
        <v>114</v>
      </c>
      <c r="G269" s="5" t="s">
        <v>115</v>
      </c>
      <c r="H269" s="7">
        <v>73000</v>
      </c>
      <c r="I269" s="7">
        <v>39200</v>
      </c>
      <c r="J269" s="7">
        <v>6325</v>
      </c>
    </row>
    <row r="270" spans="1:10" s="1" customFormat="1" ht="27.6" x14ac:dyDescent="0.3">
      <c r="A270" s="5" t="s">
        <v>72</v>
      </c>
      <c r="B270" s="125" t="s">
        <v>8</v>
      </c>
      <c r="C270" s="126"/>
      <c r="D270" s="5" t="s">
        <v>220</v>
      </c>
      <c r="E270" s="5" t="s">
        <v>221</v>
      </c>
      <c r="F270" s="5">
        <v>201400</v>
      </c>
      <c r="G270" s="5" t="s">
        <v>117</v>
      </c>
      <c r="H270" s="7">
        <v>58000</v>
      </c>
      <c r="I270" s="7">
        <v>49200</v>
      </c>
      <c r="J270" s="7">
        <v>21229</v>
      </c>
    </row>
    <row r="271" spans="1:10" s="1" customFormat="1" ht="27.6" x14ac:dyDescent="0.3">
      <c r="A271" s="5" t="s">
        <v>72</v>
      </c>
      <c r="B271" s="125" t="s">
        <v>8</v>
      </c>
      <c r="C271" s="126"/>
      <c r="D271" s="5" t="s">
        <v>220</v>
      </c>
      <c r="E271" s="5" t="s">
        <v>221</v>
      </c>
      <c r="F271" s="5" t="s">
        <v>200</v>
      </c>
      <c r="G271" s="5" t="s">
        <v>201</v>
      </c>
      <c r="H271" s="7">
        <v>30000</v>
      </c>
      <c r="I271" s="7">
        <v>1000</v>
      </c>
      <c r="J271" s="7">
        <v>987</v>
      </c>
    </row>
    <row r="272" spans="1:10" s="1" customFormat="1" ht="27.6" x14ac:dyDescent="0.3">
      <c r="A272" s="5" t="s">
        <v>72</v>
      </c>
      <c r="B272" s="125" t="s">
        <v>8</v>
      </c>
      <c r="C272" s="126"/>
      <c r="D272" s="5" t="s">
        <v>220</v>
      </c>
      <c r="E272" s="5" t="s">
        <v>221</v>
      </c>
      <c r="F272" s="5" t="s">
        <v>122</v>
      </c>
      <c r="G272" s="5" t="s">
        <v>123</v>
      </c>
      <c r="H272" s="7">
        <v>1130000</v>
      </c>
      <c r="I272" s="7">
        <v>774400</v>
      </c>
      <c r="J272" s="7">
        <v>624135</v>
      </c>
    </row>
    <row r="273" spans="1:11" s="61" customFormat="1" ht="27.6" x14ac:dyDescent="0.3">
      <c r="A273" s="62" t="s">
        <v>72</v>
      </c>
      <c r="B273" s="125" t="s">
        <v>8</v>
      </c>
      <c r="C273" s="126"/>
      <c r="D273" s="62" t="s">
        <v>220</v>
      </c>
      <c r="E273" s="62" t="s">
        <v>221</v>
      </c>
      <c r="F273" s="62">
        <v>570202</v>
      </c>
      <c r="G273" s="62" t="s">
        <v>436</v>
      </c>
      <c r="H273" s="66">
        <v>0</v>
      </c>
      <c r="I273" s="66">
        <v>47000</v>
      </c>
      <c r="J273" s="66">
        <v>38301</v>
      </c>
    </row>
    <row r="274" spans="1:11" s="1" customFormat="1" ht="41.4" x14ac:dyDescent="0.3">
      <c r="A274" s="5" t="s">
        <v>72</v>
      </c>
      <c r="B274" s="125" t="s">
        <v>8</v>
      </c>
      <c r="C274" s="126"/>
      <c r="D274" s="5" t="s">
        <v>220</v>
      </c>
      <c r="E274" s="5" t="s">
        <v>221</v>
      </c>
      <c r="F274" s="5" t="s">
        <v>292</v>
      </c>
      <c r="G274" s="5" t="s">
        <v>293</v>
      </c>
      <c r="H274" s="7">
        <v>687000</v>
      </c>
      <c r="I274" s="7">
        <v>672000</v>
      </c>
      <c r="J274" s="7">
        <v>574753</v>
      </c>
      <c r="K274" s="85"/>
    </row>
    <row r="275" spans="1:11" s="1" customFormat="1" ht="27.6" x14ac:dyDescent="0.3">
      <c r="A275" s="5" t="s">
        <v>72</v>
      </c>
      <c r="B275" s="125" t="s">
        <v>8</v>
      </c>
      <c r="C275" s="126"/>
      <c r="D275" s="5" t="s">
        <v>228</v>
      </c>
      <c r="E275" s="5" t="s">
        <v>229</v>
      </c>
      <c r="F275" s="5" t="s">
        <v>75</v>
      </c>
      <c r="G275" s="5" t="s">
        <v>76</v>
      </c>
      <c r="H275" s="7">
        <v>33733000</v>
      </c>
      <c r="I275" s="7">
        <v>34275460</v>
      </c>
      <c r="J275" s="7">
        <v>33998465</v>
      </c>
    </row>
    <row r="276" spans="1:11" s="1" customFormat="1" ht="27.6" x14ac:dyDescent="0.3">
      <c r="A276" s="97" t="s">
        <v>72</v>
      </c>
      <c r="B276" s="139" t="s">
        <v>8</v>
      </c>
      <c r="C276" s="140"/>
      <c r="D276" s="97" t="s">
        <v>228</v>
      </c>
      <c r="E276" s="97" t="s">
        <v>229</v>
      </c>
      <c r="F276" s="97" t="s">
        <v>174</v>
      </c>
      <c r="G276" s="97" t="s">
        <v>175</v>
      </c>
      <c r="H276" s="99">
        <v>5248000</v>
      </c>
      <c r="I276" s="99">
        <v>5722000</v>
      </c>
      <c r="J276" s="99">
        <v>5701473</v>
      </c>
    </row>
    <row r="277" spans="1:11" s="1" customFormat="1" ht="27.6" x14ac:dyDescent="0.3">
      <c r="A277" s="14" t="s">
        <v>72</v>
      </c>
      <c r="B277" s="131" t="s">
        <v>8</v>
      </c>
      <c r="C277" s="132"/>
      <c r="D277" s="14" t="s">
        <v>228</v>
      </c>
      <c r="E277" s="14" t="s">
        <v>229</v>
      </c>
      <c r="F277" s="14" t="s">
        <v>176</v>
      </c>
      <c r="G277" s="14" t="s">
        <v>177</v>
      </c>
      <c r="H277" s="13">
        <v>715000</v>
      </c>
      <c r="I277" s="13">
        <v>788000</v>
      </c>
      <c r="J277" s="13">
        <v>780506</v>
      </c>
    </row>
    <row r="278" spans="1:11" s="1" customFormat="1" ht="27.6" x14ac:dyDescent="0.3">
      <c r="A278" s="5" t="s">
        <v>72</v>
      </c>
      <c r="B278" s="125" t="s">
        <v>8</v>
      </c>
      <c r="C278" s="126"/>
      <c r="D278" s="5" t="s">
        <v>228</v>
      </c>
      <c r="E278" s="5" t="s">
        <v>229</v>
      </c>
      <c r="F278" s="5" t="s">
        <v>79</v>
      </c>
      <c r="G278" s="5" t="s">
        <v>285</v>
      </c>
      <c r="H278" s="7">
        <v>6000</v>
      </c>
      <c r="I278" s="7">
        <v>0</v>
      </c>
      <c r="J278" s="7">
        <v>0</v>
      </c>
    </row>
    <row r="279" spans="1:11" s="1" customFormat="1" ht="27.6" x14ac:dyDescent="0.3">
      <c r="A279" s="5" t="s">
        <v>72</v>
      </c>
      <c r="B279" s="125" t="s">
        <v>8</v>
      </c>
      <c r="C279" s="126"/>
      <c r="D279" s="5" t="s">
        <v>228</v>
      </c>
      <c r="E279" s="5" t="s">
        <v>229</v>
      </c>
      <c r="F279" s="5">
        <v>100117</v>
      </c>
      <c r="G279" s="5" t="s">
        <v>373</v>
      </c>
      <c r="H279" s="7">
        <v>2192000</v>
      </c>
      <c r="I279" s="7">
        <v>2316000</v>
      </c>
      <c r="J279" s="7">
        <v>2305540</v>
      </c>
    </row>
    <row r="280" spans="1:11" s="61" customFormat="1" ht="27.6" x14ac:dyDescent="0.3">
      <c r="A280" s="62" t="s">
        <v>72</v>
      </c>
      <c r="B280" s="125" t="s">
        <v>8</v>
      </c>
      <c r="C280" s="126"/>
      <c r="D280" s="62" t="s">
        <v>228</v>
      </c>
      <c r="E280" s="62" t="s">
        <v>229</v>
      </c>
      <c r="F280" s="62">
        <v>100129</v>
      </c>
      <c r="G280" s="62" t="s">
        <v>389</v>
      </c>
      <c r="H280" s="66">
        <v>0</v>
      </c>
      <c r="I280" s="66">
        <v>0</v>
      </c>
      <c r="J280" s="66">
        <v>0</v>
      </c>
    </row>
    <row r="281" spans="1:11" s="1" customFormat="1" ht="27.6" x14ac:dyDescent="0.3">
      <c r="A281" s="97" t="s">
        <v>72</v>
      </c>
      <c r="B281" s="139" t="s">
        <v>8</v>
      </c>
      <c r="C281" s="140"/>
      <c r="D281" s="97" t="s">
        <v>228</v>
      </c>
      <c r="E281" s="97" t="s">
        <v>229</v>
      </c>
      <c r="F281" s="97">
        <v>100130</v>
      </c>
      <c r="G281" s="97" t="s">
        <v>249</v>
      </c>
      <c r="H281" s="99">
        <v>0</v>
      </c>
      <c r="I281" s="99">
        <v>0</v>
      </c>
      <c r="J281" s="99">
        <v>0</v>
      </c>
    </row>
    <row r="282" spans="1:11" s="1" customFormat="1" ht="27.6" x14ac:dyDescent="0.3">
      <c r="A282" s="14" t="s">
        <v>72</v>
      </c>
      <c r="B282" s="131" t="s">
        <v>8</v>
      </c>
      <c r="C282" s="132"/>
      <c r="D282" s="14" t="s">
        <v>228</v>
      </c>
      <c r="E282" s="14" t="s">
        <v>229</v>
      </c>
      <c r="F282" s="14" t="s">
        <v>286</v>
      </c>
      <c r="G282" s="14" t="s">
        <v>287</v>
      </c>
      <c r="H282" s="13">
        <v>1221000</v>
      </c>
      <c r="I282" s="13">
        <v>1100000</v>
      </c>
      <c r="J282" s="13">
        <v>1097163</v>
      </c>
    </row>
    <row r="283" spans="1:11" s="1" customFormat="1" ht="27.6" x14ac:dyDescent="0.3">
      <c r="A283" s="5" t="s">
        <v>72</v>
      </c>
      <c r="B283" s="125" t="s">
        <v>8</v>
      </c>
      <c r="C283" s="126"/>
      <c r="D283" s="5" t="s">
        <v>228</v>
      </c>
      <c r="E283" s="5" t="s">
        <v>229</v>
      </c>
      <c r="F283" s="5" t="s">
        <v>288</v>
      </c>
      <c r="G283" s="5" t="s">
        <v>289</v>
      </c>
      <c r="H283" s="7">
        <v>831000</v>
      </c>
      <c r="I283" s="7">
        <v>908640</v>
      </c>
      <c r="J283" s="7">
        <v>904121</v>
      </c>
    </row>
    <row r="284" spans="1:11" s="61" customFormat="1" ht="41.4" x14ac:dyDescent="0.3">
      <c r="A284" s="62" t="s">
        <v>72</v>
      </c>
      <c r="B284" s="125" t="s">
        <v>8</v>
      </c>
      <c r="C284" s="126"/>
      <c r="D284" s="62" t="s">
        <v>228</v>
      </c>
      <c r="E284" s="62" t="s">
        <v>229</v>
      </c>
      <c r="F284" s="62">
        <v>100308</v>
      </c>
      <c r="G284" s="62" t="s">
        <v>381</v>
      </c>
      <c r="H284" s="66">
        <v>0</v>
      </c>
      <c r="I284" s="66">
        <v>0</v>
      </c>
      <c r="J284" s="66">
        <v>0</v>
      </c>
    </row>
    <row r="285" spans="1:11" s="1" customFormat="1" ht="27.6" x14ac:dyDescent="0.3">
      <c r="A285" s="5" t="s">
        <v>72</v>
      </c>
      <c r="B285" s="125" t="s">
        <v>8</v>
      </c>
      <c r="C285" s="126"/>
      <c r="D285" s="5" t="s">
        <v>228</v>
      </c>
      <c r="E285" s="5" t="s">
        <v>229</v>
      </c>
      <c r="F285" s="5" t="s">
        <v>84</v>
      </c>
      <c r="G285" s="5" t="s">
        <v>85</v>
      </c>
      <c r="H285" s="7">
        <v>64000</v>
      </c>
      <c r="I285" s="7">
        <v>63000</v>
      </c>
      <c r="J285" s="7">
        <v>18082</v>
      </c>
    </row>
    <row r="286" spans="1:11" s="1" customFormat="1" ht="27.6" x14ac:dyDescent="0.3">
      <c r="A286" s="5" t="s">
        <v>72</v>
      </c>
      <c r="B286" s="125" t="s">
        <v>8</v>
      </c>
      <c r="C286" s="126"/>
      <c r="D286" s="5" t="s">
        <v>228</v>
      </c>
      <c r="E286" s="5" t="s">
        <v>229</v>
      </c>
      <c r="F286" s="5" t="s">
        <v>86</v>
      </c>
      <c r="G286" s="5" t="s">
        <v>87</v>
      </c>
      <c r="H286" s="7">
        <v>157000</v>
      </c>
      <c r="I286" s="7">
        <v>242000</v>
      </c>
      <c r="J286" s="7">
        <v>100878</v>
      </c>
    </row>
    <row r="287" spans="1:11" s="1" customFormat="1" ht="27.6" x14ac:dyDescent="0.3">
      <c r="A287" s="5" t="s">
        <v>72</v>
      </c>
      <c r="B287" s="125" t="s">
        <v>8</v>
      </c>
      <c r="C287" s="126"/>
      <c r="D287" s="5" t="s">
        <v>228</v>
      </c>
      <c r="E287" s="5" t="s">
        <v>229</v>
      </c>
      <c r="F287" s="5" t="s">
        <v>88</v>
      </c>
      <c r="G287" s="5" t="s">
        <v>89</v>
      </c>
      <c r="H287" s="7">
        <v>855000</v>
      </c>
      <c r="I287" s="7">
        <v>875000</v>
      </c>
      <c r="J287" s="7">
        <v>432793</v>
      </c>
    </row>
    <row r="288" spans="1:11" s="1" customFormat="1" ht="27.6" x14ac:dyDescent="0.3">
      <c r="A288" s="5" t="s">
        <v>72</v>
      </c>
      <c r="B288" s="125" t="s">
        <v>8</v>
      </c>
      <c r="C288" s="126"/>
      <c r="D288" s="5" t="s">
        <v>228</v>
      </c>
      <c r="E288" s="5" t="s">
        <v>229</v>
      </c>
      <c r="F288" s="5" t="s">
        <v>90</v>
      </c>
      <c r="G288" s="5" t="s">
        <v>91</v>
      </c>
      <c r="H288" s="7">
        <v>261000</v>
      </c>
      <c r="I288" s="7">
        <v>350000</v>
      </c>
      <c r="J288" s="7">
        <v>185135</v>
      </c>
    </row>
    <row r="289" spans="1:10" s="1" customFormat="1" ht="27.6" x14ac:dyDescent="0.3">
      <c r="A289" s="5" t="s">
        <v>72</v>
      </c>
      <c r="B289" s="125" t="s">
        <v>8</v>
      </c>
      <c r="C289" s="126"/>
      <c r="D289" s="5" t="s">
        <v>228</v>
      </c>
      <c r="E289" s="5" t="s">
        <v>229</v>
      </c>
      <c r="F289" s="5" t="s">
        <v>92</v>
      </c>
      <c r="G289" s="5" t="s">
        <v>93</v>
      </c>
      <c r="H289" s="7">
        <v>184000</v>
      </c>
      <c r="I289" s="7">
        <v>226000</v>
      </c>
      <c r="J289" s="7">
        <v>96526</v>
      </c>
    </row>
    <row r="290" spans="1:10" s="1" customFormat="1" ht="27.6" x14ac:dyDescent="0.3">
      <c r="A290" s="5" t="s">
        <v>72</v>
      </c>
      <c r="B290" s="125" t="s">
        <v>8</v>
      </c>
      <c r="C290" s="126"/>
      <c r="D290" s="5" t="s">
        <v>228</v>
      </c>
      <c r="E290" s="5" t="s">
        <v>229</v>
      </c>
      <c r="F290" s="5">
        <v>200106</v>
      </c>
      <c r="G290" s="5" t="s">
        <v>95</v>
      </c>
      <c r="H290" s="7">
        <v>14000</v>
      </c>
      <c r="I290" s="7">
        <v>48000</v>
      </c>
      <c r="J290" s="7">
        <v>1920</v>
      </c>
    </row>
    <row r="291" spans="1:10" s="1" customFormat="1" ht="27.6" x14ac:dyDescent="0.3">
      <c r="A291" s="5" t="s">
        <v>72</v>
      </c>
      <c r="B291" s="125" t="s">
        <v>8</v>
      </c>
      <c r="C291" s="126"/>
      <c r="D291" s="5" t="s">
        <v>228</v>
      </c>
      <c r="E291" s="5" t="s">
        <v>229</v>
      </c>
      <c r="F291" s="5" t="s">
        <v>96</v>
      </c>
      <c r="G291" s="5" t="s">
        <v>97</v>
      </c>
      <c r="H291" s="7">
        <v>4000</v>
      </c>
      <c r="I291" s="7">
        <v>0</v>
      </c>
      <c r="J291" s="7">
        <v>0</v>
      </c>
    </row>
    <row r="292" spans="1:10" s="1" customFormat="1" ht="27.6" x14ac:dyDescent="0.3">
      <c r="A292" s="5" t="s">
        <v>72</v>
      </c>
      <c r="B292" s="125" t="s">
        <v>8</v>
      </c>
      <c r="C292" s="126"/>
      <c r="D292" s="5" t="s">
        <v>228</v>
      </c>
      <c r="E292" s="5" t="s">
        <v>229</v>
      </c>
      <c r="F292" s="5" t="s">
        <v>98</v>
      </c>
      <c r="G292" s="5" t="s">
        <v>99</v>
      </c>
      <c r="H292" s="7">
        <v>138000</v>
      </c>
      <c r="I292" s="7">
        <v>151000</v>
      </c>
      <c r="J292" s="7">
        <v>94075</v>
      </c>
    </row>
    <row r="293" spans="1:10" s="61" customFormat="1" ht="41.4" x14ac:dyDescent="0.3">
      <c r="A293" s="62" t="s">
        <v>72</v>
      </c>
      <c r="B293" s="125" t="s">
        <v>8</v>
      </c>
      <c r="C293" s="126"/>
      <c r="D293" s="62" t="s">
        <v>228</v>
      </c>
      <c r="E293" s="62" t="s">
        <v>229</v>
      </c>
      <c r="F293" s="62">
        <v>200109</v>
      </c>
      <c r="G293" s="62" t="s">
        <v>101</v>
      </c>
      <c r="H293" s="66">
        <v>0</v>
      </c>
      <c r="I293" s="66">
        <v>42000</v>
      </c>
      <c r="J293" s="66">
        <v>795</v>
      </c>
    </row>
    <row r="294" spans="1:10" s="1" customFormat="1" ht="41.4" x14ac:dyDescent="0.3">
      <c r="A294" s="5" t="s">
        <v>72</v>
      </c>
      <c r="B294" s="125" t="s">
        <v>8</v>
      </c>
      <c r="C294" s="126"/>
      <c r="D294" s="5" t="s">
        <v>228</v>
      </c>
      <c r="E294" s="5" t="s">
        <v>229</v>
      </c>
      <c r="F294" s="5" t="s">
        <v>102</v>
      </c>
      <c r="G294" s="5" t="s">
        <v>103</v>
      </c>
      <c r="H294" s="7">
        <v>501000</v>
      </c>
      <c r="I294" s="7">
        <v>867000</v>
      </c>
      <c r="J294" s="7">
        <v>384868</v>
      </c>
    </row>
    <row r="295" spans="1:10" s="1" customFormat="1" ht="27.6" x14ac:dyDescent="0.3">
      <c r="A295" s="5" t="s">
        <v>72</v>
      </c>
      <c r="B295" s="125" t="s">
        <v>8</v>
      </c>
      <c r="C295" s="126"/>
      <c r="D295" s="5" t="s">
        <v>228</v>
      </c>
      <c r="E295" s="5" t="s">
        <v>229</v>
      </c>
      <c r="F295" s="5" t="s">
        <v>104</v>
      </c>
      <c r="G295" s="5" t="s">
        <v>105</v>
      </c>
      <c r="H295" s="7">
        <v>268000</v>
      </c>
      <c r="I295" s="7">
        <v>283000</v>
      </c>
      <c r="J295" s="7">
        <v>191032</v>
      </c>
    </row>
    <row r="296" spans="1:10" s="1" customFormat="1" ht="27.6" x14ac:dyDescent="0.3">
      <c r="A296" s="5" t="s">
        <v>72</v>
      </c>
      <c r="B296" s="125" t="s">
        <v>8</v>
      </c>
      <c r="C296" s="126"/>
      <c r="D296" s="5" t="s">
        <v>228</v>
      </c>
      <c r="E296" s="5" t="s">
        <v>229</v>
      </c>
      <c r="F296" s="5" t="s">
        <v>182</v>
      </c>
      <c r="G296" s="5" t="s">
        <v>183</v>
      </c>
      <c r="H296" s="7">
        <v>1422000</v>
      </c>
      <c r="I296" s="7">
        <v>1754000</v>
      </c>
      <c r="J296" s="7">
        <v>1153285</v>
      </c>
    </row>
    <row r="297" spans="1:10" s="1" customFormat="1" ht="27.6" x14ac:dyDescent="0.3">
      <c r="A297" s="97" t="s">
        <v>72</v>
      </c>
      <c r="B297" s="139" t="s">
        <v>8</v>
      </c>
      <c r="C297" s="140"/>
      <c r="D297" s="97" t="s">
        <v>228</v>
      </c>
      <c r="E297" s="97" t="s">
        <v>229</v>
      </c>
      <c r="F297" s="97" t="s">
        <v>184</v>
      </c>
      <c r="G297" s="97" t="s">
        <v>185</v>
      </c>
      <c r="H297" s="99">
        <v>95000</v>
      </c>
      <c r="I297" s="99">
        <v>158000</v>
      </c>
      <c r="J297" s="99">
        <v>65072</v>
      </c>
    </row>
    <row r="298" spans="1:10" s="1" customFormat="1" ht="27.6" x14ac:dyDescent="0.3">
      <c r="A298" s="14" t="s">
        <v>72</v>
      </c>
      <c r="B298" s="131" t="s">
        <v>8</v>
      </c>
      <c r="C298" s="132"/>
      <c r="D298" s="14" t="s">
        <v>228</v>
      </c>
      <c r="E298" s="14" t="s">
        <v>229</v>
      </c>
      <c r="F298" s="14" t="s">
        <v>186</v>
      </c>
      <c r="G298" s="14" t="s">
        <v>187</v>
      </c>
      <c r="H298" s="13">
        <v>19000</v>
      </c>
      <c r="I298" s="13">
        <v>143000</v>
      </c>
      <c r="J298" s="13">
        <v>12526</v>
      </c>
    </row>
    <row r="299" spans="1:10" s="1" customFormat="1" ht="27.6" x14ac:dyDescent="0.3">
      <c r="A299" s="5" t="s">
        <v>72</v>
      </c>
      <c r="B299" s="125" t="s">
        <v>8</v>
      </c>
      <c r="C299" s="126"/>
      <c r="D299" s="5" t="s">
        <v>228</v>
      </c>
      <c r="E299" s="5" t="s">
        <v>229</v>
      </c>
      <c r="F299" s="5" t="s">
        <v>222</v>
      </c>
      <c r="G299" s="5" t="s">
        <v>223</v>
      </c>
      <c r="H299" s="7">
        <v>101000</v>
      </c>
      <c r="I299" s="7">
        <v>161000</v>
      </c>
      <c r="J299" s="7">
        <v>17929</v>
      </c>
    </row>
    <row r="300" spans="1:10" s="1" customFormat="1" ht="27.6" x14ac:dyDescent="0.3">
      <c r="A300" s="5" t="s">
        <v>72</v>
      </c>
      <c r="B300" s="125" t="s">
        <v>8</v>
      </c>
      <c r="C300" s="126"/>
      <c r="D300" s="5" t="s">
        <v>228</v>
      </c>
      <c r="E300" s="5" t="s">
        <v>229</v>
      </c>
      <c r="F300" s="5" t="s">
        <v>224</v>
      </c>
      <c r="G300" s="5" t="s">
        <v>225</v>
      </c>
      <c r="H300" s="7">
        <v>47000</v>
      </c>
      <c r="I300" s="7">
        <v>124200</v>
      </c>
      <c r="J300" s="7">
        <v>14032</v>
      </c>
    </row>
    <row r="301" spans="1:10" s="1" customFormat="1" ht="27.6" x14ac:dyDescent="0.3">
      <c r="A301" s="5" t="s">
        <v>72</v>
      </c>
      <c r="B301" s="125" t="s">
        <v>8</v>
      </c>
      <c r="C301" s="126"/>
      <c r="D301" s="5" t="s">
        <v>228</v>
      </c>
      <c r="E301" s="5" t="s">
        <v>229</v>
      </c>
      <c r="F301" s="5" t="s">
        <v>106</v>
      </c>
      <c r="G301" s="5" t="s">
        <v>107</v>
      </c>
      <c r="H301" s="7">
        <v>145000</v>
      </c>
      <c r="I301" s="7">
        <v>209000</v>
      </c>
      <c r="J301" s="7">
        <v>75894</v>
      </c>
    </row>
    <row r="302" spans="1:10" s="1" customFormat="1" ht="27.6" x14ac:dyDescent="0.3">
      <c r="A302" s="5" t="s">
        <v>72</v>
      </c>
      <c r="B302" s="125" t="s">
        <v>8</v>
      </c>
      <c r="C302" s="126"/>
      <c r="D302" s="5" t="s">
        <v>228</v>
      </c>
      <c r="E302" s="5" t="s">
        <v>229</v>
      </c>
      <c r="F302" s="5" t="s">
        <v>108</v>
      </c>
      <c r="G302" s="5" t="s">
        <v>109</v>
      </c>
      <c r="H302" s="7">
        <v>6000</v>
      </c>
      <c r="I302" s="7">
        <v>0</v>
      </c>
      <c r="J302" s="7">
        <v>0</v>
      </c>
    </row>
    <row r="303" spans="1:10" s="1" customFormat="1" ht="27.6" x14ac:dyDescent="0.3">
      <c r="A303" s="5" t="s">
        <v>72</v>
      </c>
      <c r="B303" s="125" t="s">
        <v>8</v>
      </c>
      <c r="C303" s="126"/>
      <c r="D303" s="5" t="s">
        <v>228</v>
      </c>
      <c r="E303" s="5" t="s">
        <v>229</v>
      </c>
      <c r="F303" s="5">
        <v>200602</v>
      </c>
      <c r="G303" s="5" t="s">
        <v>111</v>
      </c>
      <c r="H303" s="7">
        <v>0</v>
      </c>
      <c r="I303" s="7">
        <v>0</v>
      </c>
      <c r="J303" s="7">
        <v>0</v>
      </c>
    </row>
    <row r="304" spans="1:10" s="1" customFormat="1" ht="27.6" x14ac:dyDescent="0.3">
      <c r="A304" s="5" t="s">
        <v>72</v>
      </c>
      <c r="B304" s="125" t="s">
        <v>8</v>
      </c>
      <c r="C304" s="126"/>
      <c r="D304" s="5" t="s">
        <v>228</v>
      </c>
      <c r="E304" s="5" t="s">
        <v>229</v>
      </c>
      <c r="F304" s="5">
        <v>201100</v>
      </c>
      <c r="G304" s="5" t="s">
        <v>161</v>
      </c>
      <c r="H304" s="7">
        <v>1000</v>
      </c>
      <c r="I304" s="7">
        <v>1000</v>
      </c>
      <c r="J304" s="7">
        <v>0</v>
      </c>
    </row>
    <row r="305" spans="1:11" s="1" customFormat="1" ht="27.6" x14ac:dyDescent="0.3">
      <c r="A305" s="5" t="s">
        <v>72</v>
      </c>
      <c r="B305" s="125" t="s">
        <v>8</v>
      </c>
      <c r="C305" s="126"/>
      <c r="D305" s="5" t="s">
        <v>228</v>
      </c>
      <c r="E305" s="5" t="s">
        <v>229</v>
      </c>
      <c r="F305" s="5" t="s">
        <v>114</v>
      </c>
      <c r="G305" s="5" t="s">
        <v>115</v>
      </c>
      <c r="H305" s="7">
        <v>101000</v>
      </c>
      <c r="I305" s="7">
        <v>26000</v>
      </c>
      <c r="J305" s="7">
        <v>18410</v>
      </c>
    </row>
    <row r="306" spans="1:11" s="1" customFormat="1" ht="27.6" x14ac:dyDescent="0.3">
      <c r="A306" s="5" t="s">
        <v>72</v>
      </c>
      <c r="B306" s="125" t="s">
        <v>8</v>
      </c>
      <c r="C306" s="126"/>
      <c r="D306" s="5" t="s">
        <v>228</v>
      </c>
      <c r="E306" s="5" t="s">
        <v>229</v>
      </c>
      <c r="F306" s="5">
        <v>201400</v>
      </c>
      <c r="G306" s="5" t="s">
        <v>117</v>
      </c>
      <c r="H306" s="7">
        <v>28000</v>
      </c>
      <c r="I306" s="7">
        <v>28000</v>
      </c>
      <c r="J306" s="7">
        <v>7943</v>
      </c>
    </row>
    <row r="307" spans="1:11" s="1" customFormat="1" ht="27.6" x14ac:dyDescent="0.3">
      <c r="A307" s="5" t="s">
        <v>72</v>
      </c>
      <c r="B307" s="125" t="s">
        <v>8</v>
      </c>
      <c r="C307" s="126"/>
      <c r="D307" s="5" t="s">
        <v>228</v>
      </c>
      <c r="E307" s="5" t="s">
        <v>229</v>
      </c>
      <c r="F307" s="5" t="s">
        <v>122</v>
      </c>
      <c r="G307" s="5" t="s">
        <v>123</v>
      </c>
      <c r="H307" s="7">
        <v>1837000</v>
      </c>
      <c r="I307" s="7">
        <v>1858000</v>
      </c>
      <c r="J307" s="7">
        <v>1691286</v>
      </c>
    </row>
    <row r="308" spans="1:11" s="61" customFormat="1" ht="27.6" x14ac:dyDescent="0.3">
      <c r="A308" s="62" t="s">
        <v>72</v>
      </c>
      <c r="B308" s="125" t="s">
        <v>8</v>
      </c>
      <c r="C308" s="126"/>
      <c r="D308" s="62" t="s">
        <v>228</v>
      </c>
      <c r="E308" s="62" t="s">
        <v>229</v>
      </c>
      <c r="F308" s="62">
        <v>570201</v>
      </c>
      <c r="G308" s="62" t="s">
        <v>437</v>
      </c>
      <c r="H308" s="66">
        <v>0</v>
      </c>
      <c r="I308" s="66">
        <v>1180000</v>
      </c>
      <c r="J308" s="66">
        <v>349050</v>
      </c>
    </row>
    <row r="309" spans="1:11" s="61" customFormat="1" ht="27.6" x14ac:dyDescent="0.3">
      <c r="A309" s="62" t="s">
        <v>72</v>
      </c>
      <c r="B309" s="125" t="s">
        <v>8</v>
      </c>
      <c r="C309" s="126"/>
      <c r="D309" s="62" t="s">
        <v>228</v>
      </c>
      <c r="E309" s="62" t="s">
        <v>229</v>
      </c>
      <c r="F309" s="62">
        <v>570202</v>
      </c>
      <c r="G309" s="62" t="s">
        <v>436</v>
      </c>
      <c r="H309" s="66">
        <v>0</v>
      </c>
      <c r="I309" s="66">
        <v>4300</v>
      </c>
      <c r="J309" s="66">
        <v>3930</v>
      </c>
    </row>
    <row r="310" spans="1:11" s="61" customFormat="1" ht="27.6" x14ac:dyDescent="0.3">
      <c r="A310" s="62" t="s">
        <v>72</v>
      </c>
      <c r="B310" s="125" t="s">
        <v>8</v>
      </c>
      <c r="C310" s="126"/>
      <c r="D310" s="62" t="s">
        <v>228</v>
      </c>
      <c r="E310" s="62" t="s">
        <v>229</v>
      </c>
      <c r="F310" s="62">
        <v>591100</v>
      </c>
      <c r="G310" s="62" t="s">
        <v>213</v>
      </c>
      <c r="H310" s="66">
        <v>1000000</v>
      </c>
      <c r="I310" s="66">
        <v>1000000</v>
      </c>
      <c r="J310" s="66">
        <v>883288</v>
      </c>
    </row>
    <row r="311" spans="1:11" s="1" customFormat="1" ht="41.4" x14ac:dyDescent="0.3">
      <c r="A311" s="5" t="s">
        <v>72</v>
      </c>
      <c r="B311" s="125" t="s">
        <v>8</v>
      </c>
      <c r="C311" s="126"/>
      <c r="D311" s="5" t="s">
        <v>228</v>
      </c>
      <c r="E311" s="5" t="s">
        <v>229</v>
      </c>
      <c r="F311" s="5" t="s">
        <v>292</v>
      </c>
      <c r="G311" s="5" t="s">
        <v>293</v>
      </c>
      <c r="H311" s="7">
        <v>639000</v>
      </c>
      <c r="I311" s="7">
        <v>970000</v>
      </c>
      <c r="J311" s="7">
        <v>857012</v>
      </c>
    </row>
    <row r="312" spans="1:11" s="1" customFormat="1" ht="69" x14ac:dyDescent="0.3">
      <c r="A312" s="97" t="s">
        <v>72</v>
      </c>
      <c r="B312" s="139" t="s">
        <v>8</v>
      </c>
      <c r="C312" s="140"/>
      <c r="D312" s="97" t="s">
        <v>228</v>
      </c>
      <c r="E312" s="97" t="s">
        <v>229</v>
      </c>
      <c r="F312" s="97" t="s">
        <v>134</v>
      </c>
      <c r="G312" s="97" t="s">
        <v>135</v>
      </c>
      <c r="H312" s="99">
        <v>0</v>
      </c>
      <c r="I312" s="99">
        <v>-676400</v>
      </c>
      <c r="J312" s="99">
        <v>-676434</v>
      </c>
      <c r="K312" s="85"/>
    </row>
    <row r="313" spans="1:11" s="1" customFormat="1" ht="41.4" x14ac:dyDescent="0.3">
      <c r="A313" s="14" t="s">
        <v>72</v>
      </c>
      <c r="B313" s="131" t="s">
        <v>8</v>
      </c>
      <c r="C313" s="132"/>
      <c r="D313" s="14" t="s">
        <v>230</v>
      </c>
      <c r="E313" s="14" t="s">
        <v>231</v>
      </c>
      <c r="F313" s="14" t="s">
        <v>75</v>
      </c>
      <c r="G313" s="14" t="s">
        <v>76</v>
      </c>
      <c r="H313" s="13">
        <v>13526000</v>
      </c>
      <c r="I313" s="13">
        <v>14074000</v>
      </c>
      <c r="J313" s="13">
        <v>14065529</v>
      </c>
    </row>
    <row r="314" spans="1:11" s="1" customFormat="1" ht="41.4" x14ac:dyDescent="0.3">
      <c r="A314" s="5" t="s">
        <v>72</v>
      </c>
      <c r="B314" s="125" t="s">
        <v>8</v>
      </c>
      <c r="C314" s="126"/>
      <c r="D314" s="5" t="s">
        <v>230</v>
      </c>
      <c r="E314" s="5" t="s">
        <v>231</v>
      </c>
      <c r="F314" s="5" t="s">
        <v>174</v>
      </c>
      <c r="G314" s="5" t="s">
        <v>175</v>
      </c>
      <c r="H314" s="7">
        <v>1372000</v>
      </c>
      <c r="I314" s="7">
        <v>1347000</v>
      </c>
      <c r="J314" s="7">
        <v>1344163</v>
      </c>
    </row>
    <row r="315" spans="1:11" s="1" customFormat="1" ht="41.4" x14ac:dyDescent="0.3">
      <c r="A315" s="5" t="s">
        <v>72</v>
      </c>
      <c r="B315" s="125" t="s">
        <v>8</v>
      </c>
      <c r="C315" s="126"/>
      <c r="D315" s="5" t="s">
        <v>230</v>
      </c>
      <c r="E315" s="5" t="s">
        <v>231</v>
      </c>
      <c r="F315" s="5" t="s">
        <v>77</v>
      </c>
      <c r="G315" s="5" t="s">
        <v>78</v>
      </c>
      <c r="H315" s="7">
        <v>406000</v>
      </c>
      <c r="I315" s="7">
        <v>746000</v>
      </c>
      <c r="J315" s="7">
        <v>686984</v>
      </c>
    </row>
    <row r="316" spans="1:11" s="1" customFormat="1" ht="41.4" x14ac:dyDescent="0.3">
      <c r="A316" s="5" t="s">
        <v>72</v>
      </c>
      <c r="B316" s="125" t="s">
        <v>8</v>
      </c>
      <c r="C316" s="126"/>
      <c r="D316" s="5" t="s">
        <v>230</v>
      </c>
      <c r="E316" s="5" t="s">
        <v>231</v>
      </c>
      <c r="F316" s="5" t="s">
        <v>79</v>
      </c>
      <c r="G316" s="5" t="s">
        <v>285</v>
      </c>
      <c r="H316" s="7">
        <v>3000</v>
      </c>
      <c r="I316" s="7">
        <v>1000</v>
      </c>
      <c r="J316" s="7">
        <v>200</v>
      </c>
    </row>
    <row r="317" spans="1:11" s="1" customFormat="1" ht="41.4" x14ac:dyDescent="0.3">
      <c r="A317" s="5" t="s">
        <v>72</v>
      </c>
      <c r="B317" s="125" t="s">
        <v>8</v>
      </c>
      <c r="C317" s="126"/>
      <c r="D317" s="5" t="s">
        <v>230</v>
      </c>
      <c r="E317" s="5" t="s">
        <v>231</v>
      </c>
      <c r="F317" s="5">
        <v>100117</v>
      </c>
      <c r="G317" s="5" t="s">
        <v>373</v>
      </c>
      <c r="H317" s="7">
        <v>562000</v>
      </c>
      <c r="I317" s="7">
        <v>562000</v>
      </c>
      <c r="J317" s="7">
        <v>561337</v>
      </c>
    </row>
    <row r="318" spans="1:11" s="1" customFormat="1" ht="41.4" x14ac:dyDescent="0.3">
      <c r="A318" s="5" t="s">
        <v>72</v>
      </c>
      <c r="B318" s="125" t="s">
        <v>8</v>
      </c>
      <c r="C318" s="126"/>
      <c r="D318" s="5" t="s">
        <v>230</v>
      </c>
      <c r="E318" s="5" t="s">
        <v>231</v>
      </c>
      <c r="F318" s="5">
        <v>100130</v>
      </c>
      <c r="G318" s="5" t="s">
        <v>249</v>
      </c>
      <c r="H318" s="7">
        <v>0</v>
      </c>
      <c r="I318" s="7">
        <v>0</v>
      </c>
      <c r="J318" s="7">
        <v>0</v>
      </c>
    </row>
    <row r="319" spans="1:11" s="1" customFormat="1" ht="41.4" x14ac:dyDescent="0.3">
      <c r="A319" s="5" t="s">
        <v>72</v>
      </c>
      <c r="B319" s="125" t="s">
        <v>8</v>
      </c>
      <c r="C319" s="126"/>
      <c r="D319" s="5" t="s">
        <v>230</v>
      </c>
      <c r="E319" s="5" t="s">
        <v>231</v>
      </c>
      <c r="F319" s="5" t="s">
        <v>286</v>
      </c>
      <c r="G319" s="5" t="s">
        <v>287</v>
      </c>
      <c r="H319" s="7">
        <v>265000</v>
      </c>
      <c r="I319" s="7">
        <v>235000</v>
      </c>
      <c r="J319" s="7">
        <v>234900</v>
      </c>
    </row>
    <row r="320" spans="1:11" s="1" customFormat="1" ht="41.4" x14ac:dyDescent="0.3">
      <c r="A320" s="5" t="s">
        <v>72</v>
      </c>
      <c r="B320" s="125" t="s">
        <v>8</v>
      </c>
      <c r="C320" s="126"/>
      <c r="D320" s="5" t="s">
        <v>230</v>
      </c>
      <c r="E320" s="5" t="s">
        <v>231</v>
      </c>
      <c r="F320" s="5" t="s">
        <v>288</v>
      </c>
      <c r="G320" s="5" t="s">
        <v>289</v>
      </c>
      <c r="H320" s="7">
        <v>352000</v>
      </c>
      <c r="I320" s="7">
        <v>365000</v>
      </c>
      <c r="J320" s="7">
        <v>364959</v>
      </c>
    </row>
    <row r="321" spans="1:10" s="1" customFormat="1" ht="41.4" x14ac:dyDescent="0.3">
      <c r="A321" s="5" t="s">
        <v>72</v>
      </c>
      <c r="B321" s="125" t="s">
        <v>8</v>
      </c>
      <c r="C321" s="126"/>
      <c r="D321" s="5" t="s">
        <v>230</v>
      </c>
      <c r="E321" s="5" t="s">
        <v>231</v>
      </c>
      <c r="F321" s="5" t="s">
        <v>84</v>
      </c>
      <c r="G321" s="5" t="s">
        <v>85</v>
      </c>
      <c r="H321" s="7">
        <v>55000</v>
      </c>
      <c r="I321" s="7">
        <v>53000</v>
      </c>
      <c r="J321" s="7">
        <v>37623</v>
      </c>
    </row>
    <row r="322" spans="1:10" s="1" customFormat="1" ht="41.4" x14ac:dyDescent="0.3">
      <c r="A322" s="97" t="s">
        <v>72</v>
      </c>
      <c r="B322" s="139" t="s">
        <v>8</v>
      </c>
      <c r="C322" s="140"/>
      <c r="D322" s="97" t="s">
        <v>230</v>
      </c>
      <c r="E322" s="97" t="s">
        <v>231</v>
      </c>
      <c r="F322" s="97" t="s">
        <v>86</v>
      </c>
      <c r="G322" s="97" t="s">
        <v>87</v>
      </c>
      <c r="H322" s="99">
        <v>20000</v>
      </c>
      <c r="I322" s="99">
        <v>22000</v>
      </c>
      <c r="J322" s="99">
        <v>16091</v>
      </c>
    </row>
    <row r="323" spans="1:10" s="1" customFormat="1" ht="41.4" x14ac:dyDescent="0.3">
      <c r="A323" s="14" t="s">
        <v>72</v>
      </c>
      <c r="B323" s="131" t="s">
        <v>8</v>
      </c>
      <c r="C323" s="132"/>
      <c r="D323" s="14" t="s">
        <v>230</v>
      </c>
      <c r="E323" s="14" t="s">
        <v>231</v>
      </c>
      <c r="F323" s="14" t="s">
        <v>88</v>
      </c>
      <c r="G323" s="14" t="s">
        <v>89</v>
      </c>
      <c r="H323" s="13">
        <v>60000</v>
      </c>
      <c r="I323" s="13">
        <v>85000</v>
      </c>
      <c r="J323" s="13">
        <v>71486</v>
      </c>
    </row>
    <row r="324" spans="1:10" s="1" customFormat="1" ht="41.4" x14ac:dyDescent="0.3">
      <c r="A324" s="5" t="s">
        <v>72</v>
      </c>
      <c r="B324" s="125" t="s">
        <v>8</v>
      </c>
      <c r="C324" s="126"/>
      <c r="D324" s="5" t="s">
        <v>230</v>
      </c>
      <c r="E324" s="5" t="s">
        <v>231</v>
      </c>
      <c r="F324" s="5" t="s">
        <v>90</v>
      </c>
      <c r="G324" s="5" t="s">
        <v>91</v>
      </c>
      <c r="H324" s="7">
        <v>40000</v>
      </c>
      <c r="I324" s="7">
        <v>50000</v>
      </c>
      <c r="J324" s="7">
        <v>41830</v>
      </c>
    </row>
    <row r="325" spans="1:10" s="1" customFormat="1" ht="41.4" x14ac:dyDescent="0.3">
      <c r="A325" s="5" t="s">
        <v>72</v>
      </c>
      <c r="B325" s="125" t="s">
        <v>8</v>
      </c>
      <c r="C325" s="126"/>
      <c r="D325" s="5" t="s">
        <v>230</v>
      </c>
      <c r="E325" s="5" t="s">
        <v>231</v>
      </c>
      <c r="F325" s="5" t="s">
        <v>92</v>
      </c>
      <c r="G325" s="5" t="s">
        <v>93</v>
      </c>
      <c r="H325" s="7">
        <v>97000</v>
      </c>
      <c r="I325" s="7">
        <v>50000</v>
      </c>
      <c r="J325" s="7">
        <v>39190</v>
      </c>
    </row>
    <row r="326" spans="1:10" s="61" customFormat="1" ht="41.4" x14ac:dyDescent="0.3">
      <c r="A326" s="62" t="s">
        <v>72</v>
      </c>
      <c r="B326" s="125" t="s">
        <v>8</v>
      </c>
      <c r="C326" s="126"/>
      <c r="D326" s="62" t="s">
        <v>230</v>
      </c>
      <c r="E326" s="62" t="s">
        <v>231</v>
      </c>
      <c r="F326" s="62">
        <v>200106</v>
      </c>
      <c r="G326" s="62" t="s">
        <v>95</v>
      </c>
      <c r="H326" s="66">
        <v>0</v>
      </c>
      <c r="I326" s="66">
        <v>6000</v>
      </c>
      <c r="J326" s="66">
        <v>216</v>
      </c>
    </row>
    <row r="327" spans="1:10" s="1" customFormat="1" ht="41.4" x14ac:dyDescent="0.3">
      <c r="A327" s="5" t="s">
        <v>72</v>
      </c>
      <c r="B327" s="125" t="s">
        <v>8</v>
      </c>
      <c r="C327" s="126"/>
      <c r="D327" s="5" t="s">
        <v>230</v>
      </c>
      <c r="E327" s="5" t="s">
        <v>231</v>
      </c>
      <c r="F327" s="5" t="s">
        <v>96</v>
      </c>
      <c r="G327" s="5" t="s">
        <v>97</v>
      </c>
      <c r="H327" s="7">
        <v>3000</v>
      </c>
      <c r="I327" s="7">
        <v>3000</v>
      </c>
      <c r="J327" s="7">
        <v>693</v>
      </c>
    </row>
    <row r="328" spans="1:10" s="1" customFormat="1" ht="41.4" x14ac:dyDescent="0.3">
      <c r="A328" s="5" t="s">
        <v>72</v>
      </c>
      <c r="B328" s="125" t="s">
        <v>8</v>
      </c>
      <c r="C328" s="126"/>
      <c r="D328" s="5" t="s">
        <v>230</v>
      </c>
      <c r="E328" s="5" t="s">
        <v>231</v>
      </c>
      <c r="F328" s="5" t="s">
        <v>98</v>
      </c>
      <c r="G328" s="5" t="s">
        <v>99</v>
      </c>
      <c r="H328" s="7">
        <v>205000</v>
      </c>
      <c r="I328" s="7">
        <v>245000</v>
      </c>
      <c r="J328" s="7">
        <v>242730</v>
      </c>
    </row>
    <row r="329" spans="1:10" s="61" customFormat="1" ht="41.4" x14ac:dyDescent="0.3">
      <c r="A329" s="62" t="s">
        <v>72</v>
      </c>
      <c r="B329" s="125" t="s">
        <v>8</v>
      </c>
      <c r="C329" s="126"/>
      <c r="D329" s="62" t="s">
        <v>230</v>
      </c>
      <c r="E329" s="62" t="s">
        <v>231</v>
      </c>
      <c r="F329" s="62">
        <v>200109</v>
      </c>
      <c r="G329" s="62" t="s">
        <v>101</v>
      </c>
      <c r="H329" s="66">
        <v>0</v>
      </c>
      <c r="I329" s="66">
        <v>20000</v>
      </c>
      <c r="J329" s="66">
        <v>2181</v>
      </c>
    </row>
    <row r="330" spans="1:10" s="1" customFormat="1" ht="41.4" x14ac:dyDescent="0.3">
      <c r="A330" s="5" t="s">
        <v>72</v>
      </c>
      <c r="B330" s="125" t="s">
        <v>8</v>
      </c>
      <c r="C330" s="126"/>
      <c r="D330" s="5" t="s">
        <v>230</v>
      </c>
      <c r="E330" s="5" t="s">
        <v>231</v>
      </c>
      <c r="F330" s="5" t="s">
        <v>102</v>
      </c>
      <c r="G330" s="5" t="s">
        <v>103</v>
      </c>
      <c r="H330" s="7">
        <v>300000</v>
      </c>
      <c r="I330" s="7">
        <v>257000</v>
      </c>
      <c r="J330" s="7">
        <v>256538</v>
      </c>
    </row>
    <row r="331" spans="1:10" s="1" customFormat="1" ht="41.4" x14ac:dyDescent="0.3">
      <c r="A331" s="5" t="s">
        <v>72</v>
      </c>
      <c r="B331" s="125" t="s">
        <v>8</v>
      </c>
      <c r="C331" s="126"/>
      <c r="D331" s="5" t="s">
        <v>230</v>
      </c>
      <c r="E331" s="5" t="s">
        <v>231</v>
      </c>
      <c r="F331" s="5" t="s">
        <v>104</v>
      </c>
      <c r="G331" s="5" t="s">
        <v>105</v>
      </c>
      <c r="H331" s="7">
        <v>67000</v>
      </c>
      <c r="I331" s="7">
        <v>44000</v>
      </c>
      <c r="J331" s="7">
        <v>42502</v>
      </c>
    </row>
    <row r="332" spans="1:10" s="1" customFormat="1" ht="41.4" x14ac:dyDescent="0.3">
      <c r="A332" s="5" t="s">
        <v>72</v>
      </c>
      <c r="B332" s="125" t="s">
        <v>8</v>
      </c>
      <c r="C332" s="126"/>
      <c r="D332" s="5" t="s">
        <v>230</v>
      </c>
      <c r="E332" s="5" t="s">
        <v>231</v>
      </c>
      <c r="F332" s="5" t="s">
        <v>184</v>
      </c>
      <c r="G332" s="5" t="s">
        <v>185</v>
      </c>
      <c r="H332" s="7">
        <v>0</v>
      </c>
      <c r="I332" s="7">
        <v>0</v>
      </c>
      <c r="J332" s="7">
        <v>0</v>
      </c>
    </row>
    <row r="333" spans="1:10" s="1" customFormat="1" ht="41.4" x14ac:dyDescent="0.3">
      <c r="A333" s="5" t="s">
        <v>72</v>
      </c>
      <c r="B333" s="125" t="s">
        <v>8</v>
      </c>
      <c r="C333" s="126"/>
      <c r="D333" s="5" t="s">
        <v>230</v>
      </c>
      <c r="E333" s="5" t="s">
        <v>231</v>
      </c>
      <c r="F333" s="5" t="s">
        <v>106</v>
      </c>
      <c r="G333" s="5" t="s">
        <v>107</v>
      </c>
      <c r="H333" s="7">
        <v>100000</v>
      </c>
      <c r="I333" s="7">
        <v>54000</v>
      </c>
      <c r="J333" s="7">
        <v>48020</v>
      </c>
    </row>
    <row r="334" spans="1:10" s="1" customFormat="1" ht="41.4" x14ac:dyDescent="0.3">
      <c r="A334" s="97" t="s">
        <v>72</v>
      </c>
      <c r="B334" s="139" t="s">
        <v>8</v>
      </c>
      <c r="C334" s="140"/>
      <c r="D334" s="97" t="s">
        <v>230</v>
      </c>
      <c r="E334" s="97" t="s">
        <v>231</v>
      </c>
      <c r="F334" s="97" t="s">
        <v>108</v>
      </c>
      <c r="G334" s="97" t="s">
        <v>109</v>
      </c>
      <c r="H334" s="99">
        <v>3000</v>
      </c>
      <c r="I334" s="99">
        <v>1000</v>
      </c>
      <c r="J334" s="99">
        <v>470</v>
      </c>
    </row>
    <row r="335" spans="1:10" s="1" customFormat="1" ht="41.4" x14ac:dyDescent="0.3">
      <c r="A335" s="14" t="s">
        <v>72</v>
      </c>
      <c r="B335" s="131" t="s">
        <v>8</v>
      </c>
      <c r="C335" s="132"/>
      <c r="D335" s="14" t="s">
        <v>230</v>
      </c>
      <c r="E335" s="14" t="s">
        <v>231</v>
      </c>
      <c r="F335" s="14" t="s">
        <v>110</v>
      </c>
      <c r="G335" s="14" t="s">
        <v>111</v>
      </c>
      <c r="H335" s="13">
        <v>0</v>
      </c>
      <c r="I335" s="13">
        <v>0</v>
      </c>
      <c r="J335" s="13">
        <v>0</v>
      </c>
    </row>
    <row r="336" spans="1:10" s="1" customFormat="1" ht="41.4" x14ac:dyDescent="0.3">
      <c r="A336" s="5" t="s">
        <v>72</v>
      </c>
      <c r="B336" s="125" t="s">
        <v>8</v>
      </c>
      <c r="C336" s="126"/>
      <c r="D336" s="5" t="s">
        <v>230</v>
      </c>
      <c r="E336" s="5" t="s">
        <v>231</v>
      </c>
      <c r="F336" s="5" t="s">
        <v>160</v>
      </c>
      <c r="G336" s="5" t="s">
        <v>161</v>
      </c>
      <c r="H336" s="7">
        <v>3000</v>
      </c>
      <c r="I336" s="7">
        <v>1000</v>
      </c>
      <c r="J336" s="7">
        <v>370</v>
      </c>
    </row>
    <row r="337" spans="1:11" s="61" customFormat="1" ht="41.4" x14ac:dyDescent="0.3">
      <c r="A337" s="62" t="s">
        <v>72</v>
      </c>
      <c r="B337" s="125" t="s">
        <v>8</v>
      </c>
      <c r="C337" s="126"/>
      <c r="D337" s="62" t="s">
        <v>230</v>
      </c>
      <c r="E337" s="62" t="s">
        <v>231</v>
      </c>
      <c r="F337" s="62">
        <v>201200</v>
      </c>
      <c r="G337" s="62" t="s">
        <v>113</v>
      </c>
      <c r="H337" s="66">
        <v>0</v>
      </c>
      <c r="I337" s="66">
        <v>10000</v>
      </c>
      <c r="J337" s="66">
        <v>10000</v>
      </c>
    </row>
    <row r="338" spans="1:11" s="1" customFormat="1" ht="41.4" x14ac:dyDescent="0.3">
      <c r="A338" s="5" t="s">
        <v>72</v>
      </c>
      <c r="B338" s="125" t="s">
        <v>8</v>
      </c>
      <c r="C338" s="126"/>
      <c r="D338" s="5" t="s">
        <v>230</v>
      </c>
      <c r="E338" s="5" t="s">
        <v>231</v>
      </c>
      <c r="F338" s="5" t="s">
        <v>114</v>
      </c>
      <c r="G338" s="5" t="s">
        <v>115</v>
      </c>
      <c r="H338" s="7">
        <v>20000</v>
      </c>
      <c r="I338" s="7">
        <v>10000</v>
      </c>
      <c r="J338" s="7">
        <v>7565</v>
      </c>
    </row>
    <row r="339" spans="1:11" s="1" customFormat="1" ht="41.4" x14ac:dyDescent="0.3">
      <c r="A339" s="5" t="s">
        <v>72</v>
      </c>
      <c r="B339" s="125" t="s">
        <v>8</v>
      </c>
      <c r="C339" s="126"/>
      <c r="D339" s="5" t="s">
        <v>230</v>
      </c>
      <c r="E339" s="5" t="s">
        <v>231</v>
      </c>
      <c r="F339" s="5">
        <v>201400</v>
      </c>
      <c r="G339" s="5" t="s">
        <v>117</v>
      </c>
      <c r="H339" s="7">
        <v>0</v>
      </c>
      <c r="I339" s="7">
        <v>0</v>
      </c>
      <c r="J339" s="7">
        <v>0</v>
      </c>
    </row>
    <row r="340" spans="1:11" s="61" customFormat="1" ht="41.4" x14ac:dyDescent="0.3">
      <c r="A340" s="62" t="s">
        <v>72</v>
      </c>
      <c r="B340" s="125" t="s">
        <v>8</v>
      </c>
      <c r="C340" s="126"/>
      <c r="D340" s="62" t="s">
        <v>230</v>
      </c>
      <c r="E340" s="62" t="s">
        <v>231</v>
      </c>
      <c r="F340" s="62">
        <v>203002</v>
      </c>
      <c r="G340" s="62" t="s">
        <v>121</v>
      </c>
      <c r="H340" s="66">
        <v>5000</v>
      </c>
      <c r="I340" s="66">
        <v>3000</v>
      </c>
      <c r="J340" s="66">
        <v>2368</v>
      </c>
    </row>
    <row r="341" spans="1:11" s="1" customFormat="1" ht="41.4" x14ac:dyDescent="0.3">
      <c r="A341" s="5" t="s">
        <v>72</v>
      </c>
      <c r="B341" s="125" t="s">
        <v>8</v>
      </c>
      <c r="C341" s="126"/>
      <c r="D341" s="5" t="s">
        <v>230</v>
      </c>
      <c r="E341" s="5" t="s">
        <v>231</v>
      </c>
      <c r="F341" s="5" t="s">
        <v>122</v>
      </c>
      <c r="G341" s="5" t="s">
        <v>123</v>
      </c>
      <c r="H341" s="7">
        <v>62000</v>
      </c>
      <c r="I341" s="7">
        <v>25000</v>
      </c>
      <c r="J341" s="7">
        <v>14904</v>
      </c>
    </row>
    <row r="342" spans="1:11" s="1" customFormat="1" ht="41.4" x14ac:dyDescent="0.3">
      <c r="A342" s="5" t="s">
        <v>72</v>
      </c>
      <c r="B342" s="125" t="s">
        <v>8</v>
      </c>
      <c r="C342" s="126"/>
      <c r="D342" s="5" t="s">
        <v>230</v>
      </c>
      <c r="E342" s="5" t="s">
        <v>231</v>
      </c>
      <c r="F342" s="5" t="s">
        <v>188</v>
      </c>
      <c r="G342" s="5" t="s">
        <v>189</v>
      </c>
      <c r="H342" s="7">
        <v>3780000</v>
      </c>
      <c r="I342" s="7">
        <v>4061000</v>
      </c>
      <c r="J342" s="7">
        <v>4041726</v>
      </c>
    </row>
    <row r="343" spans="1:11" s="1" customFormat="1" ht="41.4" x14ac:dyDescent="0.3">
      <c r="A343" s="5" t="s">
        <v>72</v>
      </c>
      <c r="B343" s="125" t="s">
        <v>8</v>
      </c>
      <c r="C343" s="126"/>
      <c r="D343" s="5" t="s">
        <v>230</v>
      </c>
      <c r="E343" s="5" t="s">
        <v>231</v>
      </c>
      <c r="F343" s="5" t="s">
        <v>212</v>
      </c>
      <c r="G343" s="5" t="s">
        <v>213</v>
      </c>
      <c r="H343" s="7">
        <v>600000</v>
      </c>
      <c r="I343" s="7">
        <v>600000</v>
      </c>
      <c r="J343" s="7">
        <v>580756</v>
      </c>
    </row>
    <row r="344" spans="1:11" s="1" customFormat="1" ht="41.4" x14ac:dyDescent="0.3">
      <c r="A344" s="9" t="s">
        <v>72</v>
      </c>
      <c r="B344" s="134" t="s">
        <v>8</v>
      </c>
      <c r="C344" s="135"/>
      <c r="D344" s="9" t="s">
        <v>230</v>
      </c>
      <c r="E344" s="9" t="s">
        <v>231</v>
      </c>
      <c r="F344" s="9" t="s">
        <v>292</v>
      </c>
      <c r="G344" s="9" t="s">
        <v>293</v>
      </c>
      <c r="H344" s="10">
        <v>55000</v>
      </c>
      <c r="I344" s="10">
        <v>94000</v>
      </c>
      <c r="J344" s="10">
        <v>91745</v>
      </c>
      <c r="K344" s="85"/>
    </row>
    <row r="345" spans="1:11" s="1" customFormat="1" x14ac:dyDescent="0.3">
      <c r="A345" s="148" t="s">
        <v>351</v>
      </c>
      <c r="B345" s="148"/>
      <c r="C345" s="148"/>
      <c r="D345" s="148"/>
      <c r="E345" s="148"/>
      <c r="F345" s="148"/>
      <c r="G345" s="148"/>
      <c r="H345" s="25">
        <f>SUM(H214:H344)</f>
        <v>146409000</v>
      </c>
      <c r="I345" s="25">
        <f>SUM(I214:I344)</f>
        <v>155551000</v>
      </c>
      <c r="J345" s="25">
        <f>SUM(J214:J344)</f>
        <v>145038533</v>
      </c>
    </row>
    <row r="346" spans="1:11" s="1" customFormat="1" ht="41.4" x14ac:dyDescent="0.3">
      <c r="A346" s="103" t="s">
        <v>72</v>
      </c>
      <c r="B346" s="165" t="s">
        <v>8</v>
      </c>
      <c r="C346" s="166"/>
      <c r="D346" s="103" t="s">
        <v>234</v>
      </c>
      <c r="E346" s="103" t="s">
        <v>235</v>
      </c>
      <c r="F346" s="103" t="s">
        <v>84</v>
      </c>
      <c r="G346" s="103" t="s">
        <v>85</v>
      </c>
      <c r="H346" s="104">
        <v>4050</v>
      </c>
      <c r="I346" s="104">
        <v>4050</v>
      </c>
      <c r="J346" s="104">
        <v>3666</v>
      </c>
    </row>
    <row r="347" spans="1:11" s="1" customFormat="1" ht="41.4" x14ac:dyDescent="0.3">
      <c r="A347" s="14" t="s">
        <v>72</v>
      </c>
      <c r="B347" s="131" t="s">
        <v>8</v>
      </c>
      <c r="C347" s="132"/>
      <c r="D347" s="14" t="s">
        <v>234</v>
      </c>
      <c r="E347" s="14" t="s">
        <v>235</v>
      </c>
      <c r="F347" s="14" t="s">
        <v>96</v>
      </c>
      <c r="G347" s="14" t="s">
        <v>97</v>
      </c>
      <c r="H347" s="13">
        <v>4000</v>
      </c>
      <c r="I347" s="13">
        <v>4000</v>
      </c>
      <c r="J347" s="13">
        <v>2533</v>
      </c>
    </row>
    <row r="348" spans="1:11" s="61" customFormat="1" ht="41.4" x14ac:dyDescent="0.3">
      <c r="A348" s="62" t="s">
        <v>72</v>
      </c>
      <c r="B348" s="125" t="s">
        <v>8</v>
      </c>
      <c r="C348" s="126"/>
      <c r="D348" s="62" t="s">
        <v>234</v>
      </c>
      <c r="E348" s="62" t="s">
        <v>235</v>
      </c>
      <c r="F348" s="62">
        <v>200108</v>
      </c>
      <c r="G348" s="62" t="s">
        <v>99</v>
      </c>
      <c r="H348" s="66">
        <v>1000</v>
      </c>
      <c r="I348" s="66">
        <v>1000</v>
      </c>
      <c r="J348" s="66">
        <v>0</v>
      </c>
    </row>
    <row r="349" spans="1:11" s="61" customFormat="1" ht="41.4" x14ac:dyDescent="0.3">
      <c r="A349" s="62" t="s">
        <v>72</v>
      </c>
      <c r="B349" s="125" t="s">
        <v>8</v>
      </c>
      <c r="C349" s="126"/>
      <c r="D349" s="62" t="s">
        <v>234</v>
      </c>
      <c r="E349" s="62" t="s">
        <v>235</v>
      </c>
      <c r="F349" s="62">
        <v>200109</v>
      </c>
      <c r="G349" s="62" t="s">
        <v>101</v>
      </c>
      <c r="H349" s="66">
        <v>0</v>
      </c>
      <c r="I349" s="66">
        <v>0</v>
      </c>
      <c r="J349" s="66">
        <v>0</v>
      </c>
    </row>
    <row r="350" spans="1:11" s="61" customFormat="1" ht="41.4" x14ac:dyDescent="0.3">
      <c r="A350" s="62" t="s">
        <v>72</v>
      </c>
      <c r="B350" s="125" t="s">
        <v>8</v>
      </c>
      <c r="C350" s="126"/>
      <c r="D350" s="62" t="s">
        <v>234</v>
      </c>
      <c r="E350" s="62" t="s">
        <v>235</v>
      </c>
      <c r="F350" s="62">
        <v>200200</v>
      </c>
      <c r="G350" s="62" t="s">
        <v>105</v>
      </c>
      <c r="H350" s="66">
        <v>0</v>
      </c>
      <c r="I350" s="66">
        <v>0</v>
      </c>
      <c r="J350" s="66">
        <v>0</v>
      </c>
    </row>
    <row r="351" spans="1:11" s="61" customFormat="1" ht="41.4" x14ac:dyDescent="0.3">
      <c r="A351" s="62" t="s">
        <v>72</v>
      </c>
      <c r="B351" s="125" t="s">
        <v>8</v>
      </c>
      <c r="C351" s="126"/>
      <c r="D351" s="62" t="s">
        <v>234</v>
      </c>
      <c r="E351" s="62" t="s">
        <v>235</v>
      </c>
      <c r="F351" s="62">
        <v>200404</v>
      </c>
      <c r="G351" s="62" t="s">
        <v>253</v>
      </c>
      <c r="H351" s="66">
        <v>0</v>
      </c>
      <c r="I351" s="66">
        <v>0</v>
      </c>
      <c r="J351" s="66">
        <v>0</v>
      </c>
    </row>
    <row r="352" spans="1:11" s="61" customFormat="1" ht="41.4" x14ac:dyDescent="0.3">
      <c r="A352" s="62" t="s">
        <v>72</v>
      </c>
      <c r="B352" s="125" t="s">
        <v>8</v>
      </c>
      <c r="C352" s="126"/>
      <c r="D352" s="62" t="s">
        <v>234</v>
      </c>
      <c r="E352" s="62" t="s">
        <v>235</v>
      </c>
      <c r="F352" s="62">
        <v>200530</v>
      </c>
      <c r="G352" s="62" t="s">
        <v>107</v>
      </c>
      <c r="H352" s="66">
        <v>10950</v>
      </c>
      <c r="I352" s="66">
        <v>10950</v>
      </c>
      <c r="J352" s="66">
        <v>9603</v>
      </c>
    </row>
    <row r="353" spans="1:10" s="61" customFormat="1" ht="41.4" x14ac:dyDescent="0.3">
      <c r="A353" s="62" t="s">
        <v>72</v>
      </c>
      <c r="B353" s="125" t="s">
        <v>8</v>
      </c>
      <c r="C353" s="126"/>
      <c r="D353" s="62" t="s">
        <v>234</v>
      </c>
      <c r="E353" s="62" t="s">
        <v>235</v>
      </c>
      <c r="F353" s="62">
        <v>203030</v>
      </c>
      <c r="G353" s="62" t="s">
        <v>123</v>
      </c>
      <c r="H353" s="66">
        <v>0</v>
      </c>
      <c r="I353" s="66">
        <v>0</v>
      </c>
      <c r="J353" s="66">
        <v>0</v>
      </c>
    </row>
    <row r="354" spans="1:10" s="1" customFormat="1" ht="41.4" x14ac:dyDescent="0.3">
      <c r="A354" s="5" t="s">
        <v>72</v>
      </c>
      <c r="B354" s="125" t="s">
        <v>8</v>
      </c>
      <c r="C354" s="126"/>
      <c r="D354" s="5" t="s">
        <v>234</v>
      </c>
      <c r="E354" s="5" t="s">
        <v>235</v>
      </c>
      <c r="F354" s="5" t="s">
        <v>212</v>
      </c>
      <c r="G354" s="5" t="s">
        <v>213</v>
      </c>
      <c r="H354" s="7">
        <v>5700000</v>
      </c>
      <c r="I354" s="7">
        <v>5700000</v>
      </c>
      <c r="J354" s="7">
        <v>5594536</v>
      </c>
    </row>
    <row r="355" spans="1:10" s="1" customFormat="1" x14ac:dyDescent="0.3">
      <c r="A355" s="141" t="s">
        <v>355</v>
      </c>
      <c r="B355" s="142"/>
      <c r="C355" s="142"/>
      <c r="D355" s="142"/>
      <c r="E355" s="142"/>
      <c r="F355" s="142"/>
      <c r="G355" s="143"/>
      <c r="H355" s="7">
        <f>SUM(H346:H354)</f>
        <v>5720000</v>
      </c>
      <c r="I355" s="7">
        <f>SUM(I346:I354)</f>
        <v>5720000</v>
      </c>
      <c r="J355" s="7">
        <f>SUM(J346:J354)</f>
        <v>5610338</v>
      </c>
    </row>
    <row r="356" spans="1:10" s="1" customFormat="1" ht="27.6" x14ac:dyDescent="0.3">
      <c r="A356" s="9" t="s">
        <v>72</v>
      </c>
      <c r="B356" s="134" t="s">
        <v>8</v>
      </c>
      <c r="C356" s="135"/>
      <c r="D356" s="9" t="s">
        <v>236</v>
      </c>
      <c r="E356" s="9" t="s">
        <v>237</v>
      </c>
      <c r="F356" s="9" t="s">
        <v>140</v>
      </c>
      <c r="G356" s="9" t="s">
        <v>141</v>
      </c>
      <c r="H356" s="10">
        <v>725000</v>
      </c>
      <c r="I356" s="10">
        <v>655000</v>
      </c>
      <c r="J356" s="10">
        <v>590392</v>
      </c>
    </row>
    <row r="357" spans="1:10" s="1" customFormat="1" x14ac:dyDescent="0.3">
      <c r="A357" s="148" t="s">
        <v>354</v>
      </c>
      <c r="B357" s="148"/>
      <c r="C357" s="148"/>
      <c r="D357" s="148"/>
      <c r="E357" s="148"/>
      <c r="F357" s="148"/>
      <c r="G357" s="148"/>
      <c r="H357" s="25">
        <f>SUM(H356)</f>
        <v>725000</v>
      </c>
      <c r="I357" s="25">
        <f t="shared" ref="I357:J357" si="8">SUM(I356)</f>
        <v>655000</v>
      </c>
      <c r="J357" s="25">
        <f t="shared" si="8"/>
        <v>590392</v>
      </c>
    </row>
    <row r="358" spans="1:10" s="1" customFormat="1" ht="31.5" customHeight="1" x14ac:dyDescent="0.3">
      <c r="A358" s="103" t="s">
        <v>72</v>
      </c>
      <c r="B358" s="165" t="s">
        <v>8</v>
      </c>
      <c r="C358" s="166"/>
      <c r="D358" s="103" t="s">
        <v>238</v>
      </c>
      <c r="E358" s="103" t="s">
        <v>239</v>
      </c>
      <c r="F358" s="103" t="s">
        <v>75</v>
      </c>
      <c r="G358" s="103" t="s">
        <v>76</v>
      </c>
      <c r="H358" s="104">
        <v>2524000</v>
      </c>
      <c r="I358" s="104">
        <v>710460</v>
      </c>
      <c r="J358" s="104">
        <v>710457</v>
      </c>
    </row>
    <row r="359" spans="1:10" s="1" customFormat="1" ht="30.75" customHeight="1" x14ac:dyDescent="0.3">
      <c r="A359" s="14" t="s">
        <v>72</v>
      </c>
      <c r="B359" s="131" t="s">
        <v>8</v>
      </c>
      <c r="C359" s="132"/>
      <c r="D359" s="14" t="s">
        <v>238</v>
      </c>
      <c r="E359" s="14" t="s">
        <v>239</v>
      </c>
      <c r="F359" s="14" t="s">
        <v>79</v>
      </c>
      <c r="G359" s="14" t="s">
        <v>285</v>
      </c>
      <c r="H359" s="13">
        <v>5000</v>
      </c>
      <c r="I359" s="13">
        <v>0</v>
      </c>
      <c r="J359" s="13">
        <v>0</v>
      </c>
    </row>
    <row r="360" spans="1:10" s="1" customFormat="1" ht="27.75" customHeight="1" x14ac:dyDescent="0.3">
      <c r="A360" s="5" t="s">
        <v>72</v>
      </c>
      <c r="B360" s="125" t="s">
        <v>8</v>
      </c>
      <c r="C360" s="126"/>
      <c r="D360" s="5" t="s">
        <v>238</v>
      </c>
      <c r="E360" s="5" t="s">
        <v>239</v>
      </c>
      <c r="F360" s="5">
        <v>100117</v>
      </c>
      <c r="G360" s="5" t="s">
        <v>373</v>
      </c>
      <c r="H360" s="7">
        <v>104000</v>
      </c>
      <c r="I360" s="7">
        <v>27070</v>
      </c>
      <c r="J360" s="7">
        <v>27069</v>
      </c>
    </row>
    <row r="361" spans="1:10" s="1" customFormat="1" ht="27.6" x14ac:dyDescent="0.3">
      <c r="A361" s="5" t="s">
        <v>72</v>
      </c>
      <c r="B361" s="125" t="s">
        <v>8</v>
      </c>
      <c r="C361" s="126"/>
      <c r="D361" s="5" t="s">
        <v>238</v>
      </c>
      <c r="E361" s="5" t="s">
        <v>239</v>
      </c>
      <c r="F361" s="5">
        <v>100130</v>
      </c>
      <c r="G361" s="5" t="s">
        <v>249</v>
      </c>
      <c r="H361" s="7">
        <v>50000</v>
      </c>
      <c r="I361" s="7">
        <v>2270</v>
      </c>
      <c r="J361" s="7">
        <v>2261</v>
      </c>
    </row>
    <row r="362" spans="1:10" s="1" customFormat="1" ht="30" customHeight="1" x14ac:dyDescent="0.3">
      <c r="A362" s="5" t="s">
        <v>72</v>
      </c>
      <c r="B362" s="125" t="s">
        <v>8</v>
      </c>
      <c r="C362" s="126"/>
      <c r="D362" s="5" t="s">
        <v>238</v>
      </c>
      <c r="E362" s="5" t="s">
        <v>239</v>
      </c>
      <c r="F362" s="5" t="s">
        <v>286</v>
      </c>
      <c r="G362" s="5" t="s">
        <v>287</v>
      </c>
      <c r="H362" s="7">
        <v>37000</v>
      </c>
      <c r="I362" s="7">
        <v>29720</v>
      </c>
      <c r="J362" s="7">
        <v>29720</v>
      </c>
    </row>
    <row r="363" spans="1:10" s="1" customFormat="1" ht="27.6" x14ac:dyDescent="0.3">
      <c r="A363" s="5" t="s">
        <v>72</v>
      </c>
      <c r="B363" s="125" t="s">
        <v>8</v>
      </c>
      <c r="C363" s="126"/>
      <c r="D363" s="5" t="s">
        <v>238</v>
      </c>
      <c r="E363" s="5" t="s">
        <v>239</v>
      </c>
      <c r="F363" s="5" t="s">
        <v>288</v>
      </c>
      <c r="G363" s="5" t="s">
        <v>289</v>
      </c>
      <c r="H363" s="7">
        <v>60000</v>
      </c>
      <c r="I363" s="7">
        <v>16820</v>
      </c>
      <c r="J363" s="7">
        <v>16817</v>
      </c>
    </row>
    <row r="364" spans="1:10" s="1" customFormat="1" ht="27.75" customHeight="1" x14ac:dyDescent="0.3">
      <c r="A364" s="5" t="s">
        <v>72</v>
      </c>
      <c r="B364" s="125" t="s">
        <v>8</v>
      </c>
      <c r="C364" s="126"/>
      <c r="D364" s="5" t="s">
        <v>238</v>
      </c>
      <c r="E364" s="5" t="s">
        <v>239</v>
      </c>
      <c r="F364" s="5" t="s">
        <v>84</v>
      </c>
      <c r="G364" s="5" t="s">
        <v>85</v>
      </c>
      <c r="H364" s="7">
        <v>25000</v>
      </c>
      <c r="I364" s="7">
        <v>0</v>
      </c>
      <c r="J364" s="7">
        <v>0</v>
      </c>
    </row>
    <row r="365" spans="1:10" s="1" customFormat="1" ht="27.6" x14ac:dyDescent="0.3">
      <c r="A365" s="5" t="s">
        <v>72</v>
      </c>
      <c r="B365" s="125" t="s">
        <v>8</v>
      </c>
      <c r="C365" s="126"/>
      <c r="D365" s="5" t="s">
        <v>238</v>
      </c>
      <c r="E365" s="5" t="s">
        <v>239</v>
      </c>
      <c r="F365" s="5" t="s">
        <v>86</v>
      </c>
      <c r="G365" s="5" t="s">
        <v>87</v>
      </c>
      <c r="H365" s="7">
        <v>7000</v>
      </c>
      <c r="I365" s="7">
        <v>0</v>
      </c>
      <c r="J365" s="7">
        <v>0</v>
      </c>
    </row>
    <row r="366" spans="1:10" s="1" customFormat="1" ht="27.6" x14ac:dyDescent="0.3">
      <c r="A366" s="5" t="s">
        <v>72</v>
      </c>
      <c r="B366" s="125" t="s">
        <v>8</v>
      </c>
      <c r="C366" s="126"/>
      <c r="D366" s="5" t="s">
        <v>238</v>
      </c>
      <c r="E366" s="5" t="s">
        <v>239</v>
      </c>
      <c r="F366" s="5" t="s">
        <v>88</v>
      </c>
      <c r="G366" s="5" t="s">
        <v>89</v>
      </c>
      <c r="H366" s="7">
        <v>97000</v>
      </c>
      <c r="I366" s="7">
        <v>21670</v>
      </c>
      <c r="J366" s="7">
        <v>21664</v>
      </c>
    </row>
    <row r="367" spans="1:10" s="1" customFormat="1" ht="27.75" customHeight="1" x14ac:dyDescent="0.3">
      <c r="A367" s="5" t="s">
        <v>72</v>
      </c>
      <c r="B367" s="125" t="s">
        <v>8</v>
      </c>
      <c r="C367" s="126"/>
      <c r="D367" s="5" t="s">
        <v>238</v>
      </c>
      <c r="E367" s="5" t="s">
        <v>239</v>
      </c>
      <c r="F367" s="5" t="s">
        <v>90</v>
      </c>
      <c r="G367" s="5" t="s">
        <v>91</v>
      </c>
      <c r="H367" s="7">
        <v>15000</v>
      </c>
      <c r="I367" s="7">
        <v>2080</v>
      </c>
      <c r="J367" s="7">
        <v>2072</v>
      </c>
    </row>
    <row r="368" spans="1:10" s="1" customFormat="1" ht="29.25" customHeight="1" x14ac:dyDescent="0.3">
      <c r="A368" s="5" t="s">
        <v>72</v>
      </c>
      <c r="B368" s="125" t="s">
        <v>8</v>
      </c>
      <c r="C368" s="126"/>
      <c r="D368" s="5" t="s">
        <v>238</v>
      </c>
      <c r="E368" s="5" t="s">
        <v>239</v>
      </c>
      <c r="F368" s="5" t="s">
        <v>92</v>
      </c>
      <c r="G368" s="5" t="s">
        <v>93</v>
      </c>
      <c r="H368" s="7">
        <v>80000</v>
      </c>
      <c r="I368" s="7">
        <v>0</v>
      </c>
      <c r="J368" s="7">
        <v>0</v>
      </c>
    </row>
    <row r="369" spans="1:10" s="1" customFormat="1" x14ac:dyDescent="0.3">
      <c r="A369" s="5" t="s">
        <v>72</v>
      </c>
      <c r="B369" s="125" t="s">
        <v>8</v>
      </c>
      <c r="C369" s="126"/>
      <c r="D369" s="5" t="s">
        <v>238</v>
      </c>
      <c r="E369" s="5" t="s">
        <v>239</v>
      </c>
      <c r="F369" s="5" t="s">
        <v>94</v>
      </c>
      <c r="G369" s="5" t="s">
        <v>95</v>
      </c>
      <c r="H369" s="7">
        <v>38000</v>
      </c>
      <c r="I369" s="7">
        <v>5130</v>
      </c>
      <c r="J369" s="7">
        <v>5125</v>
      </c>
    </row>
    <row r="370" spans="1:10" s="1" customFormat="1" ht="27.6" x14ac:dyDescent="0.3">
      <c r="A370" s="5" t="s">
        <v>72</v>
      </c>
      <c r="B370" s="125" t="s">
        <v>8</v>
      </c>
      <c r="C370" s="126"/>
      <c r="D370" s="5" t="s">
        <v>238</v>
      </c>
      <c r="E370" s="5" t="s">
        <v>239</v>
      </c>
      <c r="F370" s="5" t="s">
        <v>98</v>
      </c>
      <c r="G370" s="5" t="s">
        <v>99</v>
      </c>
      <c r="H370" s="7">
        <v>22000</v>
      </c>
      <c r="I370" s="7">
        <v>5930</v>
      </c>
      <c r="J370" s="7">
        <v>5929</v>
      </c>
    </row>
    <row r="371" spans="1:10" s="61" customFormat="1" ht="41.4" x14ac:dyDescent="0.3">
      <c r="A371" s="62" t="s">
        <v>72</v>
      </c>
      <c r="B371" s="125" t="s">
        <v>8</v>
      </c>
      <c r="C371" s="126"/>
      <c r="D371" s="62" t="s">
        <v>238</v>
      </c>
      <c r="E371" s="62" t="s">
        <v>239</v>
      </c>
      <c r="F371" s="62">
        <v>200109</v>
      </c>
      <c r="G371" s="62" t="s">
        <v>101</v>
      </c>
      <c r="H371" s="66">
        <v>1000</v>
      </c>
      <c r="I371" s="66">
        <v>0</v>
      </c>
      <c r="J371" s="66">
        <v>0</v>
      </c>
    </row>
    <row r="372" spans="1:10" s="1" customFormat="1" ht="41.4" x14ac:dyDescent="0.3">
      <c r="A372" s="5" t="s">
        <v>72</v>
      </c>
      <c r="B372" s="125" t="s">
        <v>8</v>
      </c>
      <c r="C372" s="126"/>
      <c r="D372" s="5" t="s">
        <v>238</v>
      </c>
      <c r="E372" s="5" t="s">
        <v>239</v>
      </c>
      <c r="F372" s="5" t="s">
        <v>102</v>
      </c>
      <c r="G372" s="5" t="s">
        <v>103</v>
      </c>
      <c r="H372" s="7">
        <v>173000</v>
      </c>
      <c r="I372" s="7">
        <v>19970</v>
      </c>
      <c r="J372" s="7">
        <v>19963</v>
      </c>
    </row>
    <row r="373" spans="1:10" s="1" customFormat="1" ht="30" customHeight="1" x14ac:dyDescent="0.3">
      <c r="A373" s="97" t="s">
        <v>72</v>
      </c>
      <c r="B373" s="139" t="s">
        <v>8</v>
      </c>
      <c r="C373" s="140"/>
      <c r="D373" s="97" t="s">
        <v>238</v>
      </c>
      <c r="E373" s="97" t="s">
        <v>239</v>
      </c>
      <c r="F373" s="97" t="s">
        <v>104</v>
      </c>
      <c r="G373" s="97" t="s">
        <v>105</v>
      </c>
      <c r="H373" s="99">
        <v>10500000</v>
      </c>
      <c r="I373" s="99">
        <v>47661120</v>
      </c>
      <c r="J373" s="99">
        <v>47578269</v>
      </c>
    </row>
    <row r="374" spans="1:10" s="1" customFormat="1" ht="30" customHeight="1" x14ac:dyDescent="0.3">
      <c r="A374" s="14" t="s">
        <v>72</v>
      </c>
      <c r="B374" s="131" t="s">
        <v>8</v>
      </c>
      <c r="C374" s="132"/>
      <c r="D374" s="14" t="s">
        <v>238</v>
      </c>
      <c r="E374" s="14" t="s">
        <v>239</v>
      </c>
      <c r="F374" s="14" t="s">
        <v>106</v>
      </c>
      <c r="G374" s="14" t="s">
        <v>107</v>
      </c>
      <c r="H374" s="13">
        <v>8000</v>
      </c>
      <c r="I374" s="13">
        <v>0</v>
      </c>
      <c r="J374" s="13">
        <v>0</v>
      </c>
    </row>
    <row r="375" spans="1:10" s="1" customFormat="1" ht="27.6" x14ac:dyDescent="0.3">
      <c r="A375" s="5" t="s">
        <v>72</v>
      </c>
      <c r="B375" s="125" t="s">
        <v>8</v>
      </c>
      <c r="C375" s="126"/>
      <c r="D375" s="5" t="s">
        <v>238</v>
      </c>
      <c r="E375" s="5" t="s">
        <v>239</v>
      </c>
      <c r="F375" s="5" t="s">
        <v>108</v>
      </c>
      <c r="G375" s="5" t="s">
        <v>109</v>
      </c>
      <c r="H375" s="7">
        <v>22000</v>
      </c>
      <c r="I375" s="7">
        <v>0</v>
      </c>
      <c r="J375" s="7">
        <v>0</v>
      </c>
    </row>
    <row r="376" spans="1:10" s="1" customFormat="1" ht="27.6" x14ac:dyDescent="0.3">
      <c r="A376" s="5" t="s">
        <v>72</v>
      </c>
      <c r="B376" s="125" t="s">
        <v>8</v>
      </c>
      <c r="C376" s="126"/>
      <c r="D376" s="5" t="s">
        <v>238</v>
      </c>
      <c r="E376" s="5" t="s">
        <v>239</v>
      </c>
      <c r="F376" s="5" t="s">
        <v>160</v>
      </c>
      <c r="G376" s="5" t="s">
        <v>161</v>
      </c>
      <c r="H376" s="7">
        <v>3000</v>
      </c>
      <c r="I376" s="7">
        <v>0</v>
      </c>
      <c r="J376" s="7">
        <v>0</v>
      </c>
    </row>
    <row r="377" spans="1:10" s="1" customFormat="1" ht="32.25" customHeight="1" x14ac:dyDescent="0.3">
      <c r="A377" s="5" t="s">
        <v>72</v>
      </c>
      <c r="B377" s="125" t="s">
        <v>8</v>
      </c>
      <c r="C377" s="126"/>
      <c r="D377" s="5" t="s">
        <v>238</v>
      </c>
      <c r="E377" s="5" t="s">
        <v>239</v>
      </c>
      <c r="F377" s="5" t="s">
        <v>114</v>
      </c>
      <c r="G377" s="5" t="s">
        <v>115</v>
      </c>
      <c r="H377" s="7">
        <v>64000</v>
      </c>
      <c r="I377" s="7">
        <v>0</v>
      </c>
      <c r="J377" s="7">
        <v>0</v>
      </c>
    </row>
    <row r="378" spans="1:10" s="1" customFormat="1" ht="32.25" customHeight="1" x14ac:dyDescent="0.3">
      <c r="A378" s="5" t="s">
        <v>72</v>
      </c>
      <c r="B378" s="125" t="s">
        <v>8</v>
      </c>
      <c r="C378" s="126"/>
      <c r="D378" s="5" t="s">
        <v>238</v>
      </c>
      <c r="E378" s="5" t="s">
        <v>239</v>
      </c>
      <c r="F378" s="5" t="s">
        <v>116</v>
      </c>
      <c r="G378" s="5" t="s">
        <v>117</v>
      </c>
      <c r="H378" s="7">
        <v>2000</v>
      </c>
      <c r="I378" s="7">
        <v>0</v>
      </c>
      <c r="J378" s="7">
        <v>0</v>
      </c>
    </row>
    <row r="379" spans="1:10" s="1" customFormat="1" ht="82.8" x14ac:dyDescent="0.3">
      <c r="A379" s="5" t="s">
        <v>72</v>
      </c>
      <c r="B379" s="125" t="s">
        <v>8</v>
      </c>
      <c r="C379" s="126"/>
      <c r="D379" s="5" t="s">
        <v>238</v>
      </c>
      <c r="E379" s="5" t="s">
        <v>239</v>
      </c>
      <c r="F379" s="5">
        <v>202500</v>
      </c>
      <c r="G379" s="5" t="s">
        <v>119</v>
      </c>
      <c r="H379" s="7">
        <v>20000</v>
      </c>
      <c r="I379" s="7">
        <v>650</v>
      </c>
      <c r="J379" s="7">
        <v>650</v>
      </c>
    </row>
    <row r="380" spans="1:10" s="1" customFormat="1" ht="27.6" x14ac:dyDescent="0.3">
      <c r="A380" s="9" t="s">
        <v>72</v>
      </c>
      <c r="B380" s="134" t="s">
        <v>8</v>
      </c>
      <c r="C380" s="135"/>
      <c r="D380" s="9" t="s">
        <v>238</v>
      </c>
      <c r="E380" s="9" t="s">
        <v>239</v>
      </c>
      <c r="F380" s="9" t="s">
        <v>122</v>
      </c>
      <c r="G380" s="9" t="s">
        <v>123</v>
      </c>
      <c r="H380" s="10">
        <v>6000</v>
      </c>
      <c r="I380" s="10">
        <v>1400</v>
      </c>
      <c r="J380" s="10">
        <v>1400</v>
      </c>
    </row>
    <row r="381" spans="1:10" s="61" customFormat="1" ht="27.6" x14ac:dyDescent="0.3">
      <c r="A381" s="9" t="s">
        <v>72</v>
      </c>
      <c r="B381" s="134" t="s">
        <v>8</v>
      </c>
      <c r="C381" s="135"/>
      <c r="D381" s="9" t="s">
        <v>238</v>
      </c>
      <c r="E381" s="9" t="s">
        <v>239</v>
      </c>
      <c r="F381" s="9">
        <v>550118</v>
      </c>
      <c r="G381" s="9" t="s">
        <v>404</v>
      </c>
      <c r="H381" s="10">
        <v>4500000</v>
      </c>
      <c r="I381" s="10">
        <v>3870000</v>
      </c>
      <c r="J381" s="10">
        <v>3869929</v>
      </c>
    </row>
    <row r="382" spans="1:10" s="61" customFormat="1" ht="69" x14ac:dyDescent="0.3">
      <c r="A382" s="9" t="s">
        <v>72</v>
      </c>
      <c r="B382" s="134" t="s">
        <v>8</v>
      </c>
      <c r="C382" s="135"/>
      <c r="D382" s="9" t="s">
        <v>238</v>
      </c>
      <c r="E382" s="9" t="s">
        <v>239</v>
      </c>
      <c r="F382" s="9">
        <v>850101</v>
      </c>
      <c r="G382" s="9" t="s">
        <v>135</v>
      </c>
      <c r="H382" s="10">
        <v>0</v>
      </c>
      <c r="I382" s="10">
        <v>0</v>
      </c>
      <c r="J382" s="10">
        <v>0</v>
      </c>
    </row>
    <row r="383" spans="1:10" s="61" customFormat="1" x14ac:dyDescent="0.3">
      <c r="A383" s="9" t="s">
        <v>72</v>
      </c>
      <c r="B383" s="134" t="s">
        <v>8</v>
      </c>
      <c r="C383" s="135"/>
      <c r="D383" s="9">
        <v>840302</v>
      </c>
      <c r="E383" s="9" t="s">
        <v>438</v>
      </c>
      <c r="F383" s="9">
        <v>200107</v>
      </c>
      <c r="G383" s="9" t="s">
        <v>97</v>
      </c>
      <c r="H383" s="10">
        <v>0</v>
      </c>
      <c r="I383" s="10">
        <v>200000</v>
      </c>
      <c r="J383" s="10">
        <v>0</v>
      </c>
    </row>
    <row r="384" spans="1:10" s="61" customFormat="1" x14ac:dyDescent="0.3">
      <c r="A384" s="9" t="s">
        <v>72</v>
      </c>
      <c r="B384" s="134" t="s">
        <v>8</v>
      </c>
      <c r="C384" s="135"/>
      <c r="D384" s="9">
        <v>840602</v>
      </c>
      <c r="E384" s="117" t="s">
        <v>241</v>
      </c>
      <c r="F384" s="9">
        <v>200107</v>
      </c>
      <c r="G384" s="9" t="s">
        <v>97</v>
      </c>
      <c r="H384" s="10">
        <v>0</v>
      </c>
      <c r="I384" s="10">
        <v>500000</v>
      </c>
      <c r="J384" s="10">
        <v>0</v>
      </c>
    </row>
    <row r="385" spans="1:10" s="61" customFormat="1" ht="27.6" x14ac:dyDescent="0.3">
      <c r="A385" s="9" t="s">
        <v>72</v>
      </c>
      <c r="B385" s="134" t="s">
        <v>8</v>
      </c>
      <c r="C385" s="135"/>
      <c r="D385" s="9">
        <v>840602</v>
      </c>
      <c r="E385" s="67" t="s">
        <v>241</v>
      </c>
      <c r="F385" s="9">
        <v>550118</v>
      </c>
      <c r="G385" s="9" t="s">
        <v>404</v>
      </c>
      <c r="H385" s="10">
        <v>1000000</v>
      </c>
      <c r="I385" s="10">
        <v>5540000</v>
      </c>
      <c r="J385" s="10">
        <v>5540000</v>
      </c>
    </row>
    <row r="386" spans="1:10" s="1" customFormat="1" ht="55.2" x14ac:dyDescent="0.3">
      <c r="A386" s="97" t="s">
        <v>72</v>
      </c>
      <c r="B386" s="139" t="s">
        <v>8</v>
      </c>
      <c r="C386" s="164"/>
      <c r="D386" s="89">
        <v>840602</v>
      </c>
      <c r="E386" s="89" t="s">
        <v>241</v>
      </c>
      <c r="F386" s="89">
        <v>550146</v>
      </c>
      <c r="G386" s="89" t="s">
        <v>393</v>
      </c>
      <c r="H386" s="63">
        <v>0</v>
      </c>
      <c r="I386" s="63">
        <v>0</v>
      </c>
      <c r="J386" s="63">
        <v>0</v>
      </c>
    </row>
    <row r="387" spans="1:10" s="1" customFormat="1" x14ac:dyDescent="0.3">
      <c r="A387" s="148" t="s">
        <v>356</v>
      </c>
      <c r="B387" s="148"/>
      <c r="C387" s="148"/>
      <c r="D387" s="148"/>
      <c r="E387" s="148"/>
      <c r="F387" s="148"/>
      <c r="G387" s="148"/>
      <c r="H387" s="25">
        <f>SUM(H358:H386)</f>
        <v>19363000</v>
      </c>
      <c r="I387" s="25">
        <f t="shared" ref="I387:J387" si="9">SUM(I358:I386)</f>
        <v>58614290</v>
      </c>
      <c r="J387" s="25">
        <f t="shared" si="9"/>
        <v>57831325</v>
      </c>
    </row>
    <row r="388" spans="1:10" s="1" customFormat="1" ht="27.6" x14ac:dyDescent="0.3">
      <c r="A388" s="15" t="s">
        <v>72</v>
      </c>
      <c r="B388" s="144" t="s">
        <v>8</v>
      </c>
      <c r="C388" s="145"/>
      <c r="D388" s="15" t="s">
        <v>242</v>
      </c>
      <c r="E388" s="15" t="s">
        <v>243</v>
      </c>
      <c r="F388" s="15" t="s">
        <v>140</v>
      </c>
      <c r="G388" s="15" t="s">
        <v>141</v>
      </c>
      <c r="H388" s="16">
        <v>2823000</v>
      </c>
      <c r="I388" s="16">
        <v>2605000</v>
      </c>
      <c r="J388" s="16">
        <v>2264482</v>
      </c>
    </row>
    <row r="389" spans="1:10" s="1" customFormat="1" x14ac:dyDescent="0.3">
      <c r="A389" s="148" t="s">
        <v>357</v>
      </c>
      <c r="B389" s="148"/>
      <c r="C389" s="148"/>
      <c r="D389" s="148"/>
      <c r="E389" s="148"/>
      <c r="F389" s="148"/>
      <c r="G389" s="148"/>
      <c r="H389" s="25">
        <f>SUM(H388)</f>
        <v>2823000</v>
      </c>
      <c r="I389" s="25">
        <f t="shared" ref="I389:J389" si="10">SUM(I388)</f>
        <v>2605000</v>
      </c>
      <c r="J389" s="25">
        <f t="shared" si="10"/>
        <v>2264482</v>
      </c>
    </row>
    <row r="390" spans="1:10" s="1" customFormat="1" x14ac:dyDescent="0.3">
      <c r="A390" s="150" t="s">
        <v>342</v>
      </c>
      <c r="B390" s="151"/>
      <c r="C390" s="151"/>
      <c r="D390" s="151"/>
      <c r="E390" s="151"/>
      <c r="F390" s="151"/>
      <c r="G390" s="152"/>
      <c r="H390" s="17">
        <f>H99+H109+H113+H128+H143+H173+H176+H213+H345+H355+H357+H387+H389</f>
        <v>319235000</v>
      </c>
      <c r="I390" s="17">
        <f>I99+I109+I113+I128+I143+I173+I176+I213+I345+I355+I357+I387+I389</f>
        <v>376361150</v>
      </c>
      <c r="J390" s="17">
        <f>J99+J109+J113+J128+J143+J173+J176+J213+J345+J355+J357+J387+J389</f>
        <v>346565660</v>
      </c>
    </row>
    <row r="391" spans="1:10" s="1" customFormat="1" ht="29.25" customHeight="1" x14ac:dyDescent="0.3">
      <c r="A391" s="5" t="s">
        <v>72</v>
      </c>
      <c r="B391" s="125" t="s">
        <v>8</v>
      </c>
      <c r="C391" s="126"/>
      <c r="D391" s="5" t="s">
        <v>73</v>
      </c>
      <c r="E391" s="5" t="s">
        <v>74</v>
      </c>
      <c r="F391" s="5" t="s">
        <v>126</v>
      </c>
      <c r="G391" s="5" t="s">
        <v>127</v>
      </c>
      <c r="H391" s="7">
        <v>16562250</v>
      </c>
      <c r="I391" s="7">
        <v>15595250</v>
      </c>
      <c r="J391" s="7">
        <v>14779202</v>
      </c>
    </row>
    <row r="392" spans="1:10" s="1" customFormat="1" ht="27.6" x14ac:dyDescent="0.3">
      <c r="A392" s="5" t="s">
        <v>72</v>
      </c>
      <c r="B392" s="125" t="s">
        <v>8</v>
      </c>
      <c r="C392" s="126"/>
      <c r="D392" s="5" t="s">
        <v>73</v>
      </c>
      <c r="E392" s="5" t="s">
        <v>74</v>
      </c>
      <c r="F392" s="5" t="s">
        <v>128</v>
      </c>
      <c r="G392" s="5" t="s">
        <v>129</v>
      </c>
      <c r="H392" s="7">
        <v>0</v>
      </c>
      <c r="I392" s="7">
        <v>0</v>
      </c>
      <c r="J392" s="7">
        <v>0</v>
      </c>
    </row>
    <row r="393" spans="1:10" s="1" customFormat="1" ht="41.4" x14ac:dyDescent="0.3">
      <c r="A393" s="5" t="s">
        <v>72</v>
      </c>
      <c r="B393" s="125" t="s">
        <v>8</v>
      </c>
      <c r="C393" s="126"/>
      <c r="D393" s="5" t="s">
        <v>73</v>
      </c>
      <c r="E393" s="5" t="s">
        <v>74</v>
      </c>
      <c r="F393" s="5" t="s">
        <v>130</v>
      </c>
      <c r="G393" s="5" t="s">
        <v>131</v>
      </c>
      <c r="H393" s="7">
        <v>500000</v>
      </c>
      <c r="I393" s="7">
        <v>358800</v>
      </c>
      <c r="J393" s="7">
        <v>358757</v>
      </c>
    </row>
    <row r="394" spans="1:10" s="1" customFormat="1" ht="33.75" customHeight="1" x14ac:dyDescent="0.3">
      <c r="A394" s="5" t="s">
        <v>72</v>
      </c>
      <c r="B394" s="125" t="s">
        <v>8</v>
      </c>
      <c r="C394" s="126"/>
      <c r="D394" s="5" t="s">
        <v>73</v>
      </c>
      <c r="E394" s="5" t="s">
        <v>74</v>
      </c>
      <c r="F394" s="5" t="s">
        <v>132</v>
      </c>
      <c r="G394" s="5" t="s">
        <v>133</v>
      </c>
      <c r="H394" s="7">
        <v>3135000</v>
      </c>
      <c r="I394" s="7">
        <v>713500</v>
      </c>
      <c r="J394" s="7">
        <v>541872</v>
      </c>
    </row>
    <row r="395" spans="1:10" s="61" customFormat="1" ht="41.4" x14ac:dyDescent="0.3">
      <c r="A395" s="62" t="s">
        <v>72</v>
      </c>
      <c r="B395" s="125" t="s">
        <v>8</v>
      </c>
      <c r="C395" s="126"/>
      <c r="D395" s="62" t="s">
        <v>73</v>
      </c>
      <c r="E395" s="62" t="s">
        <v>74</v>
      </c>
      <c r="F395" s="62">
        <v>720101</v>
      </c>
      <c r="G395" s="62" t="s">
        <v>428</v>
      </c>
      <c r="H395" s="66">
        <v>50000</v>
      </c>
      <c r="I395" s="66">
        <v>50000</v>
      </c>
      <c r="J395" s="66">
        <v>0</v>
      </c>
    </row>
    <row r="396" spans="1:10" s="61" customFormat="1" ht="69" x14ac:dyDescent="0.3">
      <c r="A396" s="62" t="s">
        <v>72</v>
      </c>
      <c r="B396" s="125" t="s">
        <v>8</v>
      </c>
      <c r="C396" s="126"/>
      <c r="D396" s="62" t="s">
        <v>73</v>
      </c>
      <c r="E396" s="62" t="s">
        <v>74</v>
      </c>
      <c r="F396" s="62">
        <v>850102</v>
      </c>
      <c r="G396" s="62" t="s">
        <v>137</v>
      </c>
      <c r="H396" s="66">
        <v>0</v>
      </c>
      <c r="I396" s="66">
        <v>0</v>
      </c>
      <c r="J396" s="66">
        <v>0</v>
      </c>
    </row>
    <row r="397" spans="1:10" s="1" customFormat="1" x14ac:dyDescent="0.3">
      <c r="A397" s="141" t="s">
        <v>343</v>
      </c>
      <c r="B397" s="142"/>
      <c r="C397" s="142"/>
      <c r="D397" s="142"/>
      <c r="E397" s="142"/>
      <c r="F397" s="142"/>
      <c r="G397" s="143"/>
      <c r="H397" s="7">
        <f>SUM(H391:H396)</f>
        <v>20247250</v>
      </c>
      <c r="I397" s="66">
        <f t="shared" ref="I397:J397" si="11">SUM(I391:I396)</f>
        <v>16717550</v>
      </c>
      <c r="J397" s="66">
        <f t="shared" si="11"/>
        <v>15679831</v>
      </c>
    </row>
    <row r="398" spans="1:10" s="1" customFormat="1" ht="27.6" x14ac:dyDescent="0.3">
      <c r="A398" s="5" t="s">
        <v>72</v>
      </c>
      <c r="B398" s="125" t="s">
        <v>8</v>
      </c>
      <c r="C398" s="126"/>
      <c r="D398" s="5" t="s">
        <v>138</v>
      </c>
      <c r="E398" s="5" t="s">
        <v>139</v>
      </c>
      <c r="F398" s="5" t="s">
        <v>142</v>
      </c>
      <c r="G398" s="5" t="s">
        <v>143</v>
      </c>
      <c r="H398" s="7">
        <v>16500</v>
      </c>
      <c r="I398" s="7">
        <v>16500</v>
      </c>
      <c r="J398" s="7">
        <v>16494</v>
      </c>
    </row>
    <row r="399" spans="1:10" s="61" customFormat="1" ht="55.2" x14ac:dyDescent="0.3">
      <c r="A399" s="62" t="s">
        <v>72</v>
      </c>
      <c r="B399" s="125" t="s">
        <v>8</v>
      </c>
      <c r="C399" s="126"/>
      <c r="D399" s="62" t="s">
        <v>144</v>
      </c>
      <c r="E399" s="62" t="s">
        <v>145</v>
      </c>
      <c r="F399" s="62">
        <v>510250</v>
      </c>
      <c r="G399" s="62" t="s">
        <v>429</v>
      </c>
      <c r="H399" s="66">
        <v>0</v>
      </c>
      <c r="I399" s="66">
        <v>33710530</v>
      </c>
      <c r="J399" s="66">
        <v>30206780</v>
      </c>
    </row>
    <row r="400" spans="1:10" s="1" customFormat="1" x14ac:dyDescent="0.3">
      <c r="A400" s="5" t="s">
        <v>72</v>
      </c>
      <c r="B400" s="125" t="s">
        <v>8</v>
      </c>
      <c r="C400" s="126"/>
      <c r="D400" s="5" t="s">
        <v>144</v>
      </c>
      <c r="E400" s="5" t="s">
        <v>145</v>
      </c>
      <c r="F400" s="5" t="s">
        <v>148</v>
      </c>
      <c r="G400" s="5" t="s">
        <v>149</v>
      </c>
      <c r="H400" s="7">
        <v>38017630</v>
      </c>
      <c r="I400" s="7">
        <v>450000</v>
      </c>
      <c r="J400" s="7">
        <v>336272</v>
      </c>
    </row>
    <row r="401" spans="1:10" s="1" customFormat="1" x14ac:dyDescent="0.3">
      <c r="A401" s="5" t="s">
        <v>72</v>
      </c>
      <c r="B401" s="125" t="s">
        <v>8</v>
      </c>
      <c r="C401" s="126"/>
      <c r="D401" s="5" t="s">
        <v>144</v>
      </c>
      <c r="E401" s="5" t="s">
        <v>145</v>
      </c>
      <c r="F401" s="5">
        <v>580101</v>
      </c>
      <c r="G401" s="5" t="s">
        <v>244</v>
      </c>
      <c r="H401" s="7">
        <v>0</v>
      </c>
      <c r="I401" s="7">
        <v>0</v>
      </c>
      <c r="J401" s="7">
        <v>0</v>
      </c>
    </row>
    <row r="402" spans="1:10" s="1" customFormat="1" ht="27.6" x14ac:dyDescent="0.3">
      <c r="A402" s="5" t="s">
        <v>72</v>
      </c>
      <c r="B402" s="125" t="s">
        <v>8</v>
      </c>
      <c r="C402" s="126"/>
      <c r="D402" s="5" t="s">
        <v>144</v>
      </c>
      <c r="E402" s="5" t="s">
        <v>145</v>
      </c>
      <c r="F402" s="5">
        <v>580102</v>
      </c>
      <c r="G402" s="5" t="s">
        <v>375</v>
      </c>
      <c r="H402" s="7">
        <v>3523500</v>
      </c>
      <c r="I402" s="7">
        <v>3523500</v>
      </c>
      <c r="J402" s="7">
        <v>524616</v>
      </c>
    </row>
    <row r="403" spans="1:10" s="1" customFormat="1" x14ac:dyDescent="0.3">
      <c r="A403" s="5" t="s">
        <v>72</v>
      </c>
      <c r="B403" s="125" t="s">
        <v>8</v>
      </c>
      <c r="C403" s="126"/>
      <c r="D403" s="5" t="s">
        <v>144</v>
      </c>
      <c r="E403" s="5" t="s">
        <v>145</v>
      </c>
      <c r="F403" s="5">
        <v>580103</v>
      </c>
      <c r="G403" s="5" t="s">
        <v>296</v>
      </c>
      <c r="H403" s="7">
        <v>0</v>
      </c>
      <c r="I403" s="7">
        <v>0</v>
      </c>
      <c r="J403" s="7">
        <v>0</v>
      </c>
    </row>
    <row r="404" spans="1:10" s="1" customFormat="1" x14ac:dyDescent="0.3">
      <c r="A404" s="97" t="s">
        <v>72</v>
      </c>
      <c r="B404" s="139" t="s">
        <v>8</v>
      </c>
      <c r="C404" s="140"/>
      <c r="D404" s="97" t="s">
        <v>144</v>
      </c>
      <c r="E404" s="97" t="s">
        <v>145</v>
      </c>
      <c r="F404" s="97" t="s">
        <v>294</v>
      </c>
      <c r="G404" s="97" t="s">
        <v>244</v>
      </c>
      <c r="H404" s="99">
        <v>7050</v>
      </c>
      <c r="I404" s="99">
        <v>7050</v>
      </c>
      <c r="J404" s="99">
        <v>6683</v>
      </c>
    </row>
    <row r="405" spans="1:10" s="1" customFormat="1" ht="27.6" x14ac:dyDescent="0.3">
      <c r="A405" s="102" t="s">
        <v>72</v>
      </c>
      <c r="B405" s="137" t="s">
        <v>8</v>
      </c>
      <c r="C405" s="138"/>
      <c r="D405" s="102" t="s">
        <v>144</v>
      </c>
      <c r="E405" s="102" t="s">
        <v>145</v>
      </c>
      <c r="F405" s="102" t="s">
        <v>295</v>
      </c>
      <c r="G405" s="102" t="s">
        <v>245</v>
      </c>
      <c r="H405" s="109">
        <v>39950</v>
      </c>
      <c r="I405" s="109">
        <v>39950</v>
      </c>
      <c r="J405" s="109">
        <v>37870</v>
      </c>
    </row>
    <row r="406" spans="1:10" s="61" customFormat="1" ht="27.6" x14ac:dyDescent="0.3">
      <c r="A406" s="97" t="s">
        <v>72</v>
      </c>
      <c r="B406" s="139" t="s">
        <v>8</v>
      </c>
      <c r="C406" s="140"/>
      <c r="D406" s="97" t="s">
        <v>144</v>
      </c>
      <c r="E406" s="97" t="s">
        <v>145</v>
      </c>
      <c r="F406" s="97">
        <v>600100</v>
      </c>
      <c r="G406" s="97" t="s">
        <v>422</v>
      </c>
      <c r="H406" s="99">
        <v>4611090</v>
      </c>
      <c r="I406" s="99">
        <v>1071020</v>
      </c>
      <c r="J406" s="99">
        <v>0</v>
      </c>
    </row>
    <row r="407" spans="1:10" s="61" customFormat="1" x14ac:dyDescent="0.3">
      <c r="A407" s="97" t="s">
        <v>72</v>
      </c>
      <c r="B407" s="139" t="s">
        <v>8</v>
      </c>
      <c r="C407" s="140"/>
      <c r="D407" s="97" t="s">
        <v>144</v>
      </c>
      <c r="E407" s="97" t="s">
        <v>145</v>
      </c>
      <c r="F407" s="97">
        <v>600300</v>
      </c>
      <c r="G407" s="97" t="s">
        <v>430</v>
      </c>
      <c r="H407" s="99">
        <v>876110</v>
      </c>
      <c r="I407" s="99">
        <v>203980</v>
      </c>
      <c r="J407" s="99">
        <v>0</v>
      </c>
    </row>
    <row r="408" spans="1:10" s="61" customFormat="1" ht="27.6" x14ac:dyDescent="0.3">
      <c r="A408" s="97" t="s">
        <v>72</v>
      </c>
      <c r="B408" s="139" t="s">
        <v>8</v>
      </c>
      <c r="C408" s="140"/>
      <c r="D408" s="97" t="s">
        <v>144</v>
      </c>
      <c r="E408" s="97" t="s">
        <v>145</v>
      </c>
      <c r="F408" s="97">
        <v>610100</v>
      </c>
      <c r="G408" s="97" t="s">
        <v>424</v>
      </c>
      <c r="H408" s="99">
        <v>0</v>
      </c>
      <c r="I408" s="99">
        <v>4611090</v>
      </c>
      <c r="J408" s="99">
        <v>484585</v>
      </c>
    </row>
    <row r="409" spans="1:10" s="61" customFormat="1" x14ac:dyDescent="0.3">
      <c r="A409" s="97" t="s">
        <v>72</v>
      </c>
      <c r="B409" s="139" t="s">
        <v>8</v>
      </c>
      <c r="C409" s="140"/>
      <c r="D409" s="97" t="s">
        <v>144</v>
      </c>
      <c r="E409" s="97" t="s">
        <v>145</v>
      </c>
      <c r="F409" s="97">
        <v>610300</v>
      </c>
      <c r="G409" s="97" t="s">
        <v>430</v>
      </c>
      <c r="H409" s="99">
        <v>0</v>
      </c>
      <c r="I409" s="99">
        <v>876110</v>
      </c>
      <c r="J409" s="99">
        <v>89221</v>
      </c>
    </row>
    <row r="410" spans="1:10" s="61" customFormat="1" x14ac:dyDescent="0.3">
      <c r="A410" s="97" t="s">
        <v>72</v>
      </c>
      <c r="B410" s="139" t="s">
        <v>8</v>
      </c>
      <c r="C410" s="140"/>
      <c r="D410" s="97" t="s">
        <v>144</v>
      </c>
      <c r="E410" s="97" t="s">
        <v>145</v>
      </c>
      <c r="F410" s="97">
        <v>710101</v>
      </c>
      <c r="G410" s="97" t="s">
        <v>127</v>
      </c>
      <c r="H410" s="99">
        <v>4300000</v>
      </c>
      <c r="I410" s="99">
        <v>1242800</v>
      </c>
      <c r="J410" s="99">
        <v>764297</v>
      </c>
    </row>
    <row r="411" spans="1:10" s="61" customFormat="1" ht="69" x14ac:dyDescent="0.3">
      <c r="A411" s="97" t="s">
        <v>72</v>
      </c>
      <c r="B411" s="139" t="s">
        <v>8</v>
      </c>
      <c r="C411" s="140"/>
      <c r="D411" s="97" t="s">
        <v>144</v>
      </c>
      <c r="E411" s="97" t="s">
        <v>145</v>
      </c>
      <c r="F411" s="97">
        <v>810400</v>
      </c>
      <c r="G411" s="97" t="s">
        <v>431</v>
      </c>
      <c r="H411" s="99">
        <v>0</v>
      </c>
      <c r="I411" s="99">
        <v>554160</v>
      </c>
      <c r="J411" s="99">
        <v>554150</v>
      </c>
    </row>
    <row r="412" spans="1:10" s="61" customFormat="1" ht="69" x14ac:dyDescent="0.3">
      <c r="A412" s="14" t="s">
        <v>72</v>
      </c>
      <c r="B412" s="131" t="s">
        <v>8</v>
      </c>
      <c r="C412" s="132"/>
      <c r="D412" s="14" t="s">
        <v>144</v>
      </c>
      <c r="E412" s="14" t="s">
        <v>145</v>
      </c>
      <c r="F412" s="14">
        <v>850102</v>
      </c>
      <c r="G412" s="14" t="s">
        <v>137</v>
      </c>
      <c r="H412" s="13">
        <v>0</v>
      </c>
      <c r="I412" s="13">
        <v>0</v>
      </c>
      <c r="J412" s="13">
        <v>0</v>
      </c>
    </row>
    <row r="413" spans="1:10" s="1" customFormat="1" x14ac:dyDescent="0.3">
      <c r="A413" s="141" t="s">
        <v>344</v>
      </c>
      <c r="B413" s="142"/>
      <c r="C413" s="142"/>
      <c r="D413" s="142"/>
      <c r="E413" s="142"/>
      <c r="F413" s="142"/>
      <c r="G413" s="143"/>
      <c r="H413" s="7">
        <f>SUM(H398:H412)</f>
        <v>51391830</v>
      </c>
      <c r="I413" s="66">
        <f>SUM(I398:I412)</f>
        <v>46306690</v>
      </c>
      <c r="J413" s="66">
        <f>SUM(J398:J412)</f>
        <v>33020968</v>
      </c>
    </row>
    <row r="414" spans="1:10" s="1" customFormat="1" ht="41.4" x14ac:dyDescent="0.3">
      <c r="A414" s="5" t="s">
        <v>72</v>
      </c>
      <c r="B414" s="125" t="s">
        <v>8</v>
      </c>
      <c r="C414" s="126"/>
      <c r="D414" s="5" t="s">
        <v>158</v>
      </c>
      <c r="E414" s="5" t="s">
        <v>159</v>
      </c>
      <c r="F414" s="5">
        <v>710103</v>
      </c>
      <c r="G414" s="5" t="s">
        <v>131</v>
      </c>
      <c r="H414" s="7">
        <v>4000</v>
      </c>
      <c r="I414" s="7">
        <v>0</v>
      </c>
      <c r="J414" s="7">
        <v>0</v>
      </c>
    </row>
    <row r="415" spans="1:10" s="1" customFormat="1" x14ac:dyDescent="0.3">
      <c r="A415" s="5" t="s">
        <v>72</v>
      </c>
      <c r="B415" s="125" t="s">
        <v>8</v>
      </c>
      <c r="C415" s="126"/>
      <c r="D415" s="5" t="s">
        <v>158</v>
      </c>
      <c r="E415" s="5" t="s">
        <v>159</v>
      </c>
      <c r="F415" s="51">
        <v>710130</v>
      </c>
      <c r="G415" s="49" t="s">
        <v>133</v>
      </c>
      <c r="H415" s="7">
        <v>0</v>
      </c>
      <c r="I415" s="7">
        <v>0</v>
      </c>
      <c r="J415" s="7">
        <v>0</v>
      </c>
    </row>
    <row r="416" spans="1:10" s="1" customFormat="1" x14ac:dyDescent="0.3">
      <c r="A416" s="141" t="s">
        <v>346</v>
      </c>
      <c r="B416" s="142"/>
      <c r="C416" s="142"/>
      <c r="D416" s="142"/>
      <c r="E416" s="142"/>
      <c r="F416" s="142"/>
      <c r="G416" s="143"/>
      <c r="H416" s="7">
        <f>SUM(H414:H415)</f>
        <v>4000</v>
      </c>
      <c r="I416" s="7">
        <f t="shared" ref="I416:J416" si="12">SUM(I414:I415)</f>
        <v>0</v>
      </c>
      <c r="J416" s="7">
        <f t="shared" si="12"/>
        <v>0</v>
      </c>
    </row>
    <row r="417" spans="1:10" s="1" customFormat="1" ht="27.6" x14ac:dyDescent="0.3">
      <c r="A417" s="5" t="s">
        <v>72</v>
      </c>
      <c r="B417" s="125" t="s">
        <v>8</v>
      </c>
      <c r="C417" s="126"/>
      <c r="D417" s="5" t="s">
        <v>162</v>
      </c>
      <c r="E417" s="5" t="s">
        <v>163</v>
      </c>
      <c r="F417" s="5" t="s">
        <v>128</v>
      </c>
      <c r="G417" s="5" t="s">
        <v>129</v>
      </c>
      <c r="H417" s="7">
        <v>250000</v>
      </c>
      <c r="I417" s="7">
        <v>249800</v>
      </c>
      <c r="J417" s="7">
        <v>249800</v>
      </c>
    </row>
    <row r="418" spans="1:10" s="1" customFormat="1" ht="41.4" x14ac:dyDescent="0.3">
      <c r="A418" s="5" t="s">
        <v>72</v>
      </c>
      <c r="B418" s="125" t="s">
        <v>8</v>
      </c>
      <c r="C418" s="126"/>
      <c r="D418" s="5" t="s">
        <v>162</v>
      </c>
      <c r="E418" s="5" t="s">
        <v>163</v>
      </c>
      <c r="F418" s="5" t="s">
        <v>130</v>
      </c>
      <c r="G418" s="5" t="s">
        <v>131</v>
      </c>
      <c r="H418" s="7">
        <v>270500</v>
      </c>
      <c r="I418" s="7">
        <v>18000</v>
      </c>
      <c r="J418" s="7">
        <v>17945</v>
      </c>
    </row>
    <row r="419" spans="1:10" s="1" customFormat="1" x14ac:dyDescent="0.3">
      <c r="A419" s="141" t="s">
        <v>347</v>
      </c>
      <c r="B419" s="142"/>
      <c r="C419" s="142"/>
      <c r="D419" s="142"/>
      <c r="E419" s="142"/>
      <c r="F419" s="142"/>
      <c r="G419" s="143"/>
      <c r="H419" s="7">
        <f>SUM(H417:H418)</f>
        <v>520500</v>
      </c>
      <c r="I419" s="7">
        <f>SUM(I417:I418)</f>
        <v>267800</v>
      </c>
      <c r="J419" s="7">
        <f>SUM(J417:J418)</f>
        <v>267745</v>
      </c>
    </row>
    <row r="420" spans="1:10" s="1" customFormat="1" x14ac:dyDescent="0.3">
      <c r="A420" s="97" t="s">
        <v>72</v>
      </c>
      <c r="B420" s="139" t="s">
        <v>8</v>
      </c>
      <c r="C420" s="140"/>
      <c r="D420" s="97" t="s">
        <v>172</v>
      </c>
      <c r="E420" s="97" t="s">
        <v>173</v>
      </c>
      <c r="F420" s="97" t="s">
        <v>294</v>
      </c>
      <c r="G420" s="97" t="s">
        <v>244</v>
      </c>
      <c r="H420" s="99">
        <v>78000</v>
      </c>
      <c r="I420" s="99">
        <v>78000</v>
      </c>
      <c r="J420" s="99">
        <v>53675</v>
      </c>
    </row>
    <row r="421" spans="1:10" s="1" customFormat="1" ht="27.6" x14ac:dyDescent="0.3">
      <c r="A421" s="14" t="s">
        <v>72</v>
      </c>
      <c r="B421" s="131" t="s">
        <v>8</v>
      </c>
      <c r="C421" s="132"/>
      <c r="D421" s="14" t="s">
        <v>172</v>
      </c>
      <c r="E421" s="14" t="s">
        <v>173</v>
      </c>
      <c r="F421" s="14" t="s">
        <v>295</v>
      </c>
      <c r="G421" s="14" t="s">
        <v>245</v>
      </c>
      <c r="H421" s="13">
        <v>443700</v>
      </c>
      <c r="I421" s="13">
        <v>443700</v>
      </c>
      <c r="J421" s="13">
        <v>310361</v>
      </c>
    </row>
    <row r="422" spans="1:10" s="1" customFormat="1" x14ac:dyDescent="0.3">
      <c r="A422" s="5" t="s">
        <v>72</v>
      </c>
      <c r="B422" s="125" t="s">
        <v>8</v>
      </c>
      <c r="C422" s="126"/>
      <c r="D422" s="5" t="s">
        <v>172</v>
      </c>
      <c r="E422" s="5" t="s">
        <v>173</v>
      </c>
      <c r="F422" s="5">
        <v>580203</v>
      </c>
      <c r="G422" s="5" t="s">
        <v>296</v>
      </c>
      <c r="H422" s="7">
        <v>0</v>
      </c>
      <c r="I422" s="7">
        <v>0</v>
      </c>
      <c r="J422" s="7">
        <v>0</v>
      </c>
    </row>
    <row r="423" spans="1:10" s="1" customFormat="1" x14ac:dyDescent="0.3">
      <c r="A423" s="5" t="s">
        <v>72</v>
      </c>
      <c r="B423" s="125" t="s">
        <v>8</v>
      </c>
      <c r="C423" s="126"/>
      <c r="D423" s="5" t="s">
        <v>172</v>
      </c>
      <c r="E423" s="5" t="s">
        <v>173</v>
      </c>
      <c r="F423" s="5" t="s">
        <v>126</v>
      </c>
      <c r="G423" s="5" t="s">
        <v>127</v>
      </c>
      <c r="H423" s="7">
        <v>0</v>
      </c>
      <c r="I423" s="7">
        <v>0</v>
      </c>
      <c r="J423" s="7">
        <v>0</v>
      </c>
    </row>
    <row r="424" spans="1:10" s="1" customFormat="1" ht="41.4" x14ac:dyDescent="0.3">
      <c r="A424" s="5" t="s">
        <v>72</v>
      </c>
      <c r="B424" s="125" t="s">
        <v>8</v>
      </c>
      <c r="C424" s="126"/>
      <c r="D424" s="5" t="s">
        <v>172</v>
      </c>
      <c r="E424" s="5" t="s">
        <v>173</v>
      </c>
      <c r="F424" s="5" t="s">
        <v>130</v>
      </c>
      <c r="G424" s="5" t="s">
        <v>131</v>
      </c>
      <c r="H424" s="7">
        <v>30000</v>
      </c>
      <c r="I424" s="7">
        <v>15000</v>
      </c>
      <c r="J424" s="7">
        <v>15000</v>
      </c>
    </row>
    <row r="425" spans="1:10" s="1" customFormat="1" x14ac:dyDescent="0.3">
      <c r="A425" s="5" t="s">
        <v>72</v>
      </c>
      <c r="B425" s="125" t="s">
        <v>8</v>
      </c>
      <c r="C425" s="126"/>
      <c r="D425" s="5" t="s">
        <v>172</v>
      </c>
      <c r="E425" s="5" t="s">
        <v>173</v>
      </c>
      <c r="F425" s="5" t="s">
        <v>132</v>
      </c>
      <c r="G425" s="5" t="s">
        <v>133</v>
      </c>
      <c r="H425" s="7">
        <v>0</v>
      </c>
      <c r="I425" s="7">
        <v>0</v>
      </c>
      <c r="J425" s="7">
        <v>0</v>
      </c>
    </row>
    <row r="426" spans="1:10" s="1" customFormat="1" ht="27.6" x14ac:dyDescent="0.3">
      <c r="A426" s="97" t="s">
        <v>72</v>
      </c>
      <c r="B426" s="139" t="s">
        <v>8</v>
      </c>
      <c r="C426" s="140"/>
      <c r="D426" s="97" t="s">
        <v>172</v>
      </c>
      <c r="E426" s="97" t="s">
        <v>173</v>
      </c>
      <c r="F426" s="97" t="s">
        <v>226</v>
      </c>
      <c r="G426" s="97" t="s">
        <v>227</v>
      </c>
      <c r="H426" s="99">
        <v>0</v>
      </c>
      <c r="I426" s="99">
        <v>0</v>
      </c>
      <c r="J426" s="99">
        <v>0</v>
      </c>
    </row>
    <row r="427" spans="1:10" s="1" customFormat="1" ht="69" x14ac:dyDescent="0.3">
      <c r="A427" s="14" t="s">
        <v>72</v>
      </c>
      <c r="B427" s="131" t="s">
        <v>8</v>
      </c>
      <c r="C427" s="132"/>
      <c r="D427" s="14" t="s">
        <v>172</v>
      </c>
      <c r="E427" s="90" t="s">
        <v>173</v>
      </c>
      <c r="F427" s="100">
        <v>850102</v>
      </c>
      <c r="G427" s="100" t="s">
        <v>137</v>
      </c>
      <c r="H427" s="110">
        <v>0</v>
      </c>
      <c r="I427" s="13">
        <v>0</v>
      </c>
      <c r="J427" s="13">
        <v>0</v>
      </c>
    </row>
    <row r="428" spans="1:10" s="1" customFormat="1" x14ac:dyDescent="0.3">
      <c r="A428" s="141" t="s">
        <v>348</v>
      </c>
      <c r="B428" s="142"/>
      <c r="C428" s="142"/>
      <c r="D428" s="142"/>
      <c r="E428" s="142"/>
      <c r="F428" s="167"/>
      <c r="G428" s="168"/>
      <c r="H428" s="7">
        <f>SUM(H420:H427)</f>
        <v>551700</v>
      </c>
      <c r="I428" s="7">
        <f>SUM(I420:I427)</f>
        <v>536700</v>
      </c>
      <c r="J428" s="7">
        <f>SUM(J420:J427)</f>
        <v>379036</v>
      </c>
    </row>
    <row r="429" spans="1:10" s="1" customFormat="1" ht="55.2" x14ac:dyDescent="0.3">
      <c r="A429" s="5" t="s">
        <v>72</v>
      </c>
      <c r="B429" s="125" t="s">
        <v>8</v>
      </c>
      <c r="C429" s="126"/>
      <c r="D429" s="5" t="s">
        <v>190</v>
      </c>
      <c r="E429" s="5" t="s">
        <v>191</v>
      </c>
      <c r="F429" s="9" t="s">
        <v>192</v>
      </c>
      <c r="G429" s="9" t="s">
        <v>193</v>
      </c>
      <c r="H429" s="7">
        <v>16968030</v>
      </c>
      <c r="I429" s="7">
        <v>13297030</v>
      </c>
      <c r="J429" s="7">
        <v>11371426</v>
      </c>
    </row>
    <row r="430" spans="1:10" s="61" customFormat="1" ht="27.6" x14ac:dyDescent="0.3">
      <c r="A430" s="62" t="s">
        <v>72</v>
      </c>
      <c r="B430" s="125" t="s">
        <v>8</v>
      </c>
      <c r="C430" s="126"/>
      <c r="D430" s="62" t="s">
        <v>190</v>
      </c>
      <c r="E430" s="62" t="s">
        <v>191</v>
      </c>
      <c r="F430" s="9">
        <v>600100</v>
      </c>
      <c r="G430" s="9" t="s">
        <v>422</v>
      </c>
      <c r="H430" s="66">
        <v>0</v>
      </c>
      <c r="I430" s="66">
        <v>51350</v>
      </c>
      <c r="J430" s="66">
        <v>0</v>
      </c>
    </row>
    <row r="431" spans="1:10" s="61" customFormat="1" x14ac:dyDescent="0.3">
      <c r="A431" s="62" t="s">
        <v>72</v>
      </c>
      <c r="B431" s="125" t="s">
        <v>8</v>
      </c>
      <c r="C431" s="126"/>
      <c r="D431" s="62" t="s">
        <v>190</v>
      </c>
      <c r="E431" s="62" t="s">
        <v>191</v>
      </c>
      <c r="F431" s="9">
        <v>600300</v>
      </c>
      <c r="G431" s="9" t="s">
        <v>430</v>
      </c>
      <c r="H431" s="66">
        <v>0</v>
      </c>
      <c r="I431" s="66">
        <v>9760</v>
      </c>
      <c r="J431" s="66">
        <v>0</v>
      </c>
    </row>
    <row r="432" spans="1:10" s="61" customFormat="1" x14ac:dyDescent="0.3">
      <c r="A432" s="62" t="s">
        <v>72</v>
      </c>
      <c r="B432" s="125" t="s">
        <v>8</v>
      </c>
      <c r="C432" s="126"/>
      <c r="D432" s="62" t="s">
        <v>190</v>
      </c>
      <c r="E432" s="116" t="s">
        <v>191</v>
      </c>
      <c r="F432" s="117">
        <v>710101</v>
      </c>
      <c r="G432" s="117" t="s">
        <v>127</v>
      </c>
      <c r="H432" s="38">
        <v>4180000</v>
      </c>
      <c r="I432" s="66">
        <v>341200</v>
      </c>
      <c r="J432" s="66">
        <v>80718</v>
      </c>
    </row>
    <row r="433" spans="1:10" s="61" customFormat="1" ht="27.6" x14ac:dyDescent="0.3">
      <c r="A433" s="62" t="s">
        <v>72</v>
      </c>
      <c r="B433" s="125" t="s">
        <v>8</v>
      </c>
      <c r="C433" s="126"/>
      <c r="D433" s="62" t="s">
        <v>190</v>
      </c>
      <c r="E433" s="72" t="s">
        <v>191</v>
      </c>
      <c r="F433" s="74">
        <v>710102</v>
      </c>
      <c r="G433" s="74" t="s">
        <v>129</v>
      </c>
      <c r="H433" s="38">
        <v>0</v>
      </c>
      <c r="I433" s="66">
        <v>0</v>
      </c>
      <c r="J433" s="66">
        <v>0</v>
      </c>
    </row>
    <row r="434" spans="1:10" s="61" customFormat="1" ht="41.4" x14ac:dyDescent="0.3">
      <c r="A434" s="62" t="s">
        <v>72</v>
      </c>
      <c r="B434" s="125" t="s">
        <v>8</v>
      </c>
      <c r="C434" s="126"/>
      <c r="D434" s="62" t="s">
        <v>190</v>
      </c>
      <c r="E434" s="83" t="s">
        <v>191</v>
      </c>
      <c r="F434" s="84">
        <v>710102</v>
      </c>
      <c r="G434" s="84" t="s">
        <v>131</v>
      </c>
      <c r="H434" s="38">
        <v>0</v>
      </c>
      <c r="I434" s="66">
        <v>0</v>
      </c>
      <c r="J434" s="66">
        <v>0</v>
      </c>
    </row>
    <row r="435" spans="1:10" s="61" customFormat="1" x14ac:dyDescent="0.3">
      <c r="A435" s="62" t="s">
        <v>72</v>
      </c>
      <c r="B435" s="125" t="s">
        <v>8</v>
      </c>
      <c r="C435" s="126"/>
      <c r="D435" s="62" t="s">
        <v>190</v>
      </c>
      <c r="E435" s="72" t="s">
        <v>191</v>
      </c>
      <c r="F435" s="74">
        <v>710130</v>
      </c>
      <c r="G435" s="74" t="s">
        <v>133</v>
      </c>
      <c r="H435" s="38">
        <v>0</v>
      </c>
      <c r="I435" s="66">
        <v>0</v>
      </c>
      <c r="J435" s="66">
        <v>0</v>
      </c>
    </row>
    <row r="436" spans="1:10" s="1" customFormat="1" x14ac:dyDescent="0.3">
      <c r="A436" s="127" t="s">
        <v>349</v>
      </c>
      <c r="B436" s="128"/>
      <c r="C436" s="128"/>
      <c r="D436" s="128"/>
      <c r="E436" s="128"/>
      <c r="F436" s="129"/>
      <c r="G436" s="130"/>
      <c r="H436" s="99">
        <f>SUM(H429:H435)</f>
        <v>21148030</v>
      </c>
      <c r="I436" s="99">
        <f t="shared" ref="I436:J436" si="13">SUM(I429:I435)</f>
        <v>13699340</v>
      </c>
      <c r="J436" s="99">
        <f t="shared" si="13"/>
        <v>11452144</v>
      </c>
    </row>
    <row r="437" spans="1:10" s="1" customFormat="1" ht="27.6" x14ac:dyDescent="0.3">
      <c r="A437" s="14" t="s">
        <v>72</v>
      </c>
      <c r="B437" s="131" t="s">
        <v>8</v>
      </c>
      <c r="C437" s="132"/>
      <c r="D437" s="14" t="s">
        <v>194</v>
      </c>
      <c r="E437" s="14" t="s">
        <v>195</v>
      </c>
      <c r="F437" s="120">
        <v>710102</v>
      </c>
      <c r="G437" s="100" t="s">
        <v>129</v>
      </c>
      <c r="H437" s="110">
        <v>0</v>
      </c>
      <c r="I437" s="13">
        <v>0</v>
      </c>
      <c r="J437" s="13">
        <v>0</v>
      </c>
    </row>
    <row r="438" spans="1:10" s="1" customFormat="1" ht="41.4" x14ac:dyDescent="0.3">
      <c r="A438" s="5" t="s">
        <v>72</v>
      </c>
      <c r="B438" s="125" t="s">
        <v>8</v>
      </c>
      <c r="C438" s="126"/>
      <c r="D438" s="5" t="s">
        <v>194</v>
      </c>
      <c r="E438" s="5" t="s">
        <v>195</v>
      </c>
      <c r="F438" s="37">
        <v>710103</v>
      </c>
      <c r="G438" s="34" t="s">
        <v>131</v>
      </c>
      <c r="H438" s="38">
        <v>0</v>
      </c>
      <c r="I438" s="7">
        <v>0</v>
      </c>
      <c r="J438" s="7">
        <v>0</v>
      </c>
    </row>
    <row r="439" spans="1:10" s="61" customFormat="1" ht="27.6" x14ac:dyDescent="0.3">
      <c r="A439" s="62" t="s">
        <v>72</v>
      </c>
      <c r="B439" s="125" t="s">
        <v>8</v>
      </c>
      <c r="C439" s="126"/>
      <c r="D439" s="62" t="s">
        <v>194</v>
      </c>
      <c r="E439" s="62" t="s">
        <v>195</v>
      </c>
      <c r="F439" s="68">
        <v>713000</v>
      </c>
      <c r="G439" s="67" t="s">
        <v>133</v>
      </c>
      <c r="H439" s="38">
        <v>0</v>
      </c>
      <c r="I439" s="66">
        <v>0</v>
      </c>
      <c r="J439" s="66">
        <v>0</v>
      </c>
    </row>
    <row r="440" spans="1:10" s="1" customFormat="1" ht="27.6" x14ac:dyDescent="0.3">
      <c r="A440" s="5" t="s">
        <v>72</v>
      </c>
      <c r="B440" s="125" t="s">
        <v>8</v>
      </c>
      <c r="C440" s="126"/>
      <c r="D440" s="5" t="s">
        <v>202</v>
      </c>
      <c r="E440" s="5" t="s">
        <v>203</v>
      </c>
      <c r="F440" s="5" t="s">
        <v>142</v>
      </c>
      <c r="G440" s="5" t="s">
        <v>143</v>
      </c>
      <c r="H440" s="7">
        <v>160000</v>
      </c>
      <c r="I440" s="7">
        <v>17000</v>
      </c>
      <c r="J440" s="7">
        <v>16417</v>
      </c>
    </row>
    <row r="441" spans="1:10" s="1" customFormat="1" ht="69" x14ac:dyDescent="0.3">
      <c r="A441" s="97" t="s">
        <v>72</v>
      </c>
      <c r="B441" s="139" t="s">
        <v>8</v>
      </c>
      <c r="C441" s="140"/>
      <c r="D441" s="97" t="s">
        <v>202</v>
      </c>
      <c r="E441" s="97" t="s">
        <v>203</v>
      </c>
      <c r="F441" s="97">
        <v>850102</v>
      </c>
      <c r="G441" s="97" t="s">
        <v>137</v>
      </c>
      <c r="H441" s="99">
        <v>0</v>
      </c>
      <c r="I441" s="99">
        <v>0</v>
      </c>
      <c r="J441" s="99">
        <v>0</v>
      </c>
    </row>
    <row r="442" spans="1:10" s="1" customFormat="1" ht="27.6" x14ac:dyDescent="0.3">
      <c r="A442" s="14" t="s">
        <v>72</v>
      </c>
      <c r="B442" s="131" t="s">
        <v>8</v>
      </c>
      <c r="C442" s="132"/>
      <c r="D442" s="14" t="s">
        <v>204</v>
      </c>
      <c r="E442" s="14" t="s">
        <v>205</v>
      </c>
      <c r="F442" s="14" t="s">
        <v>142</v>
      </c>
      <c r="G442" s="14" t="s">
        <v>143</v>
      </c>
      <c r="H442" s="13">
        <v>510000</v>
      </c>
      <c r="I442" s="13">
        <v>248100</v>
      </c>
      <c r="J442" s="13">
        <v>36000</v>
      </c>
    </row>
    <row r="443" spans="1:10" s="1" customFormat="1" ht="41.4" x14ac:dyDescent="0.3">
      <c r="A443" s="5" t="s">
        <v>72</v>
      </c>
      <c r="B443" s="125" t="s">
        <v>8</v>
      </c>
      <c r="C443" s="126"/>
      <c r="D443" s="5" t="s">
        <v>208</v>
      </c>
      <c r="E443" s="5" t="s">
        <v>209</v>
      </c>
      <c r="F443" s="5">
        <v>510229</v>
      </c>
      <c r="G443" s="5" t="s">
        <v>143</v>
      </c>
      <c r="H443" s="7">
        <v>0</v>
      </c>
      <c r="I443" s="7">
        <v>0</v>
      </c>
      <c r="J443" s="7">
        <v>0</v>
      </c>
    </row>
    <row r="444" spans="1:10" s="1" customFormat="1" ht="27.6" x14ac:dyDescent="0.3">
      <c r="A444" s="5" t="s">
        <v>72</v>
      </c>
      <c r="B444" s="125" t="s">
        <v>8</v>
      </c>
      <c r="C444" s="126"/>
      <c r="D444" s="5" t="s">
        <v>218</v>
      </c>
      <c r="E444" s="5" t="s">
        <v>219</v>
      </c>
      <c r="F444" s="5" t="s">
        <v>126</v>
      </c>
      <c r="G444" s="5" t="s">
        <v>127</v>
      </c>
      <c r="H444" s="7">
        <v>500000</v>
      </c>
      <c r="I444" s="7">
        <v>193200</v>
      </c>
      <c r="J444" s="7">
        <v>193144</v>
      </c>
    </row>
    <row r="445" spans="1:10" s="1" customFormat="1" x14ac:dyDescent="0.3">
      <c r="A445" s="141" t="s">
        <v>350</v>
      </c>
      <c r="B445" s="142"/>
      <c r="C445" s="142"/>
      <c r="D445" s="142"/>
      <c r="E445" s="142"/>
      <c r="F445" s="142"/>
      <c r="G445" s="143"/>
      <c r="H445" s="7">
        <f>SUM(H437:H444)</f>
        <v>1170000</v>
      </c>
      <c r="I445" s="66">
        <f t="shared" ref="I445:J445" si="14">SUM(I437:I444)</f>
        <v>458300</v>
      </c>
      <c r="J445" s="66">
        <f t="shared" si="14"/>
        <v>245561</v>
      </c>
    </row>
    <row r="446" spans="1:10" s="61" customFormat="1" ht="27.6" x14ac:dyDescent="0.3">
      <c r="A446" s="62" t="s">
        <v>72</v>
      </c>
      <c r="B446" s="125" t="s">
        <v>8</v>
      </c>
      <c r="C446" s="126"/>
      <c r="D446" s="62" t="s">
        <v>220</v>
      </c>
      <c r="E446" s="62" t="s">
        <v>221</v>
      </c>
      <c r="F446" s="62">
        <v>580101</v>
      </c>
      <c r="G446" s="62" t="s">
        <v>403</v>
      </c>
      <c r="H446" s="66">
        <v>9000</v>
      </c>
      <c r="I446" s="66">
        <v>9000</v>
      </c>
      <c r="J446" s="66">
        <v>8565</v>
      </c>
    </row>
    <row r="447" spans="1:10" s="61" customFormat="1" ht="27.6" x14ac:dyDescent="0.3">
      <c r="A447" s="62" t="s">
        <v>72</v>
      </c>
      <c r="B447" s="125" t="s">
        <v>8</v>
      </c>
      <c r="C447" s="126"/>
      <c r="D447" s="62" t="s">
        <v>220</v>
      </c>
      <c r="E447" s="62" t="s">
        <v>221</v>
      </c>
      <c r="F447" s="62">
        <v>580102</v>
      </c>
      <c r="G447" s="62" t="s">
        <v>375</v>
      </c>
      <c r="H447" s="66">
        <v>51000</v>
      </c>
      <c r="I447" s="66">
        <v>51000</v>
      </c>
      <c r="J447" s="66">
        <v>45080</v>
      </c>
    </row>
    <row r="448" spans="1:10" s="61" customFormat="1" ht="27.6" x14ac:dyDescent="0.3">
      <c r="A448" s="62" t="s">
        <v>72</v>
      </c>
      <c r="B448" s="125" t="s">
        <v>8</v>
      </c>
      <c r="C448" s="126"/>
      <c r="D448" s="62" t="s">
        <v>220</v>
      </c>
      <c r="E448" s="62" t="s">
        <v>221</v>
      </c>
      <c r="F448" s="62">
        <v>580201</v>
      </c>
      <c r="G448" s="62" t="s">
        <v>403</v>
      </c>
      <c r="H448" s="66">
        <v>3122260</v>
      </c>
      <c r="I448" s="66">
        <v>3122260</v>
      </c>
      <c r="J448" s="66">
        <v>911563</v>
      </c>
    </row>
    <row r="449" spans="1:10" s="61" customFormat="1" ht="27.6" x14ac:dyDescent="0.3">
      <c r="A449" s="62" t="s">
        <v>72</v>
      </c>
      <c r="B449" s="125" t="s">
        <v>8</v>
      </c>
      <c r="C449" s="126"/>
      <c r="D449" s="62" t="s">
        <v>220</v>
      </c>
      <c r="E449" s="62" t="s">
        <v>221</v>
      </c>
      <c r="F449" s="62">
        <v>580202</v>
      </c>
      <c r="G449" s="62" t="s">
        <v>375</v>
      </c>
      <c r="H449" s="66">
        <v>17872830</v>
      </c>
      <c r="I449" s="66">
        <v>17872830</v>
      </c>
      <c r="J449" s="66">
        <v>4121944</v>
      </c>
    </row>
    <row r="450" spans="1:10" s="1" customFormat="1" ht="27.6" x14ac:dyDescent="0.3">
      <c r="A450" s="97" t="s">
        <v>72</v>
      </c>
      <c r="B450" s="139" t="s">
        <v>8</v>
      </c>
      <c r="C450" s="140"/>
      <c r="D450" s="97" t="s">
        <v>220</v>
      </c>
      <c r="E450" s="97" t="s">
        <v>221</v>
      </c>
      <c r="F450" s="97">
        <v>710101</v>
      </c>
      <c r="G450" s="97" t="s">
        <v>127</v>
      </c>
      <c r="H450" s="99">
        <v>2700000</v>
      </c>
      <c r="I450" s="99">
        <v>30000</v>
      </c>
      <c r="J450" s="99">
        <v>0</v>
      </c>
    </row>
    <row r="451" spans="1:10" s="1" customFormat="1" ht="27.6" x14ac:dyDescent="0.3">
      <c r="A451" s="14" t="s">
        <v>72</v>
      </c>
      <c r="B451" s="131" t="s">
        <v>8</v>
      </c>
      <c r="C451" s="132"/>
      <c r="D451" s="14" t="s">
        <v>220</v>
      </c>
      <c r="E451" s="14" t="s">
        <v>221</v>
      </c>
      <c r="F451" s="14">
        <v>710102</v>
      </c>
      <c r="G451" s="14" t="s">
        <v>129</v>
      </c>
      <c r="H451" s="13">
        <v>0</v>
      </c>
      <c r="I451" s="13">
        <v>0</v>
      </c>
      <c r="J451" s="13">
        <v>0</v>
      </c>
    </row>
    <row r="452" spans="1:10" s="1" customFormat="1" ht="41.4" x14ac:dyDescent="0.3">
      <c r="A452" s="5" t="s">
        <v>72</v>
      </c>
      <c r="B452" s="125" t="s">
        <v>8</v>
      </c>
      <c r="C452" s="126"/>
      <c r="D452" s="5" t="s">
        <v>220</v>
      </c>
      <c r="E452" s="5" t="s">
        <v>221</v>
      </c>
      <c r="F452" s="5" t="s">
        <v>130</v>
      </c>
      <c r="G452" s="5" t="s">
        <v>131</v>
      </c>
      <c r="H452" s="7">
        <v>539000</v>
      </c>
      <c r="I452" s="7">
        <v>153000</v>
      </c>
      <c r="J452" s="7">
        <v>152771</v>
      </c>
    </row>
    <row r="453" spans="1:10" s="1" customFormat="1" ht="27.6" x14ac:dyDescent="0.3">
      <c r="A453" s="5" t="s">
        <v>72</v>
      </c>
      <c r="B453" s="125" t="s">
        <v>8</v>
      </c>
      <c r="C453" s="126"/>
      <c r="D453" s="5" t="s">
        <v>220</v>
      </c>
      <c r="E453" s="5" t="s">
        <v>221</v>
      </c>
      <c r="F453" s="5" t="s">
        <v>132</v>
      </c>
      <c r="G453" s="5" t="s">
        <v>133</v>
      </c>
      <c r="H453" s="7">
        <v>5000</v>
      </c>
      <c r="I453" s="7">
        <v>127400</v>
      </c>
      <c r="J453" s="7">
        <v>110787</v>
      </c>
    </row>
    <row r="454" spans="1:10" s="61" customFormat="1" ht="27.6" x14ac:dyDescent="0.3">
      <c r="A454" s="62" t="s">
        <v>72</v>
      </c>
      <c r="B454" s="125" t="s">
        <v>8</v>
      </c>
      <c r="C454" s="126"/>
      <c r="D454" s="62" t="s">
        <v>220</v>
      </c>
      <c r="E454" s="62" t="s">
        <v>221</v>
      </c>
      <c r="F454" s="62" t="s">
        <v>226</v>
      </c>
      <c r="G454" s="62" t="s">
        <v>227</v>
      </c>
      <c r="H454" s="66">
        <v>1213500</v>
      </c>
      <c r="I454" s="66">
        <v>125500</v>
      </c>
      <c r="J454" s="66">
        <v>125378</v>
      </c>
    </row>
    <row r="455" spans="1:10" s="61" customFormat="1" ht="69" x14ac:dyDescent="0.3">
      <c r="A455" s="97" t="s">
        <v>72</v>
      </c>
      <c r="B455" s="139" t="s">
        <v>8</v>
      </c>
      <c r="C455" s="140"/>
      <c r="D455" s="97" t="s">
        <v>220</v>
      </c>
      <c r="E455" s="97" t="s">
        <v>221</v>
      </c>
      <c r="F455" s="97">
        <v>850102</v>
      </c>
      <c r="G455" s="97" t="s">
        <v>137</v>
      </c>
      <c r="H455" s="99"/>
      <c r="I455" s="99"/>
      <c r="J455" s="99">
        <v>0</v>
      </c>
    </row>
    <row r="456" spans="1:10" s="1" customFormat="1" ht="30" customHeight="1" x14ac:dyDescent="0.3">
      <c r="A456" s="14" t="s">
        <v>72</v>
      </c>
      <c r="B456" s="131" t="s">
        <v>8</v>
      </c>
      <c r="C456" s="132"/>
      <c r="D456" s="14" t="s">
        <v>228</v>
      </c>
      <c r="E456" s="14" t="s">
        <v>229</v>
      </c>
      <c r="F456" s="14">
        <v>580201</v>
      </c>
      <c r="G456" s="14" t="s">
        <v>403</v>
      </c>
      <c r="H456" s="13">
        <v>1697000</v>
      </c>
      <c r="I456" s="13">
        <v>1602000</v>
      </c>
      <c r="J456" s="13">
        <v>1009304</v>
      </c>
    </row>
    <row r="457" spans="1:10" s="61" customFormat="1" ht="30" customHeight="1" x14ac:dyDescent="0.3">
      <c r="A457" s="62" t="s">
        <v>72</v>
      </c>
      <c r="B457" s="125" t="s">
        <v>8</v>
      </c>
      <c r="C457" s="126"/>
      <c r="D457" s="62" t="s">
        <v>228</v>
      </c>
      <c r="E457" s="62" t="s">
        <v>229</v>
      </c>
      <c r="F457" s="62">
        <v>580202</v>
      </c>
      <c r="G457" s="62" t="s">
        <v>375</v>
      </c>
      <c r="H457" s="66">
        <v>8125000</v>
      </c>
      <c r="I457" s="66">
        <v>8125000</v>
      </c>
      <c r="J457" s="66">
        <v>4672671</v>
      </c>
    </row>
    <row r="458" spans="1:10" s="1" customFormat="1" ht="27.6" x14ac:dyDescent="0.3">
      <c r="A458" s="5" t="s">
        <v>72</v>
      </c>
      <c r="B458" s="125" t="s">
        <v>8</v>
      </c>
      <c r="C458" s="126"/>
      <c r="D458" s="5" t="s">
        <v>228</v>
      </c>
      <c r="E458" s="5" t="s">
        <v>229</v>
      </c>
      <c r="F458" s="5" t="s">
        <v>128</v>
      </c>
      <c r="G458" s="5" t="s">
        <v>129</v>
      </c>
      <c r="H458" s="7">
        <v>1001600</v>
      </c>
      <c r="I458" s="7">
        <v>461000</v>
      </c>
      <c r="J458" s="7">
        <v>460836</v>
      </c>
    </row>
    <row r="459" spans="1:10" s="1" customFormat="1" ht="41.4" x14ac:dyDescent="0.3">
      <c r="A459" s="5" t="s">
        <v>72</v>
      </c>
      <c r="B459" s="125" t="s">
        <v>8</v>
      </c>
      <c r="C459" s="126"/>
      <c r="D459" s="5" t="s">
        <v>228</v>
      </c>
      <c r="E459" s="5" t="s">
        <v>229</v>
      </c>
      <c r="F459" s="5" t="s">
        <v>130</v>
      </c>
      <c r="G459" s="5" t="s">
        <v>131</v>
      </c>
      <c r="H459" s="7">
        <v>128700</v>
      </c>
      <c r="I459" s="7">
        <v>0</v>
      </c>
      <c r="J459" s="7">
        <v>0</v>
      </c>
    </row>
    <row r="460" spans="1:10" s="61" customFormat="1" ht="27.6" x14ac:dyDescent="0.3">
      <c r="A460" s="62" t="s">
        <v>72</v>
      </c>
      <c r="B460" s="125" t="s">
        <v>8</v>
      </c>
      <c r="C460" s="126"/>
      <c r="D460" s="62" t="s">
        <v>228</v>
      </c>
      <c r="E460" s="62" t="s">
        <v>229</v>
      </c>
      <c r="F460" s="62">
        <v>710130</v>
      </c>
      <c r="G460" s="62" t="s">
        <v>133</v>
      </c>
      <c r="H460" s="66">
        <v>143000</v>
      </c>
      <c r="I460" s="66">
        <v>130600</v>
      </c>
      <c r="J460" s="66">
        <v>130516</v>
      </c>
    </row>
    <row r="461" spans="1:10" s="1" customFormat="1" ht="27.6" x14ac:dyDescent="0.3">
      <c r="A461" s="5" t="s">
        <v>72</v>
      </c>
      <c r="B461" s="125" t="s">
        <v>8</v>
      </c>
      <c r="C461" s="126"/>
      <c r="D461" s="5" t="s">
        <v>228</v>
      </c>
      <c r="E461" s="5" t="s">
        <v>229</v>
      </c>
      <c r="F461" s="5" t="s">
        <v>226</v>
      </c>
      <c r="G461" s="5" t="s">
        <v>227</v>
      </c>
      <c r="H461" s="7">
        <v>107000</v>
      </c>
      <c r="I461" s="7">
        <v>0</v>
      </c>
      <c r="J461" s="7">
        <v>0</v>
      </c>
    </row>
    <row r="462" spans="1:10" s="1" customFormat="1" ht="41.4" x14ac:dyDescent="0.3">
      <c r="A462" s="97" t="s">
        <v>72</v>
      </c>
      <c r="B462" s="139" t="s">
        <v>8</v>
      </c>
      <c r="C462" s="140"/>
      <c r="D462" s="97" t="s">
        <v>230</v>
      </c>
      <c r="E462" s="97" t="s">
        <v>231</v>
      </c>
      <c r="F462" s="97">
        <v>710101</v>
      </c>
      <c r="G462" s="97" t="s">
        <v>127</v>
      </c>
      <c r="H462" s="99">
        <v>0</v>
      </c>
      <c r="I462" s="99">
        <v>0</v>
      </c>
      <c r="J462" s="99">
        <v>0</v>
      </c>
    </row>
    <row r="463" spans="1:10" s="1" customFormat="1" ht="41.4" x14ac:dyDescent="0.3">
      <c r="A463" s="14" t="s">
        <v>72</v>
      </c>
      <c r="B463" s="131" t="s">
        <v>8</v>
      </c>
      <c r="C463" s="132"/>
      <c r="D463" s="14" t="s">
        <v>230</v>
      </c>
      <c r="E463" s="14" t="s">
        <v>231</v>
      </c>
      <c r="F463" s="14">
        <v>710102</v>
      </c>
      <c r="G463" s="14" t="s">
        <v>129</v>
      </c>
      <c r="H463" s="13">
        <v>243000</v>
      </c>
      <c r="I463" s="13">
        <v>0</v>
      </c>
      <c r="J463" s="13">
        <v>0</v>
      </c>
    </row>
    <row r="464" spans="1:10" s="1" customFormat="1" ht="41.4" x14ac:dyDescent="0.3">
      <c r="A464" s="5" t="s">
        <v>72</v>
      </c>
      <c r="B464" s="125" t="s">
        <v>8</v>
      </c>
      <c r="C464" s="126"/>
      <c r="D464" s="5" t="s">
        <v>230</v>
      </c>
      <c r="E464" s="5" t="s">
        <v>231</v>
      </c>
      <c r="F464" s="5" t="s">
        <v>130</v>
      </c>
      <c r="G464" s="5" t="s">
        <v>131</v>
      </c>
      <c r="H464" s="7">
        <v>0</v>
      </c>
      <c r="I464" s="7">
        <v>0</v>
      </c>
      <c r="J464" s="7">
        <v>0</v>
      </c>
    </row>
    <row r="465" spans="1:10" s="1" customFormat="1" ht="41.4" x14ac:dyDescent="0.3">
      <c r="A465" s="5" t="s">
        <v>72</v>
      </c>
      <c r="B465" s="125" t="s">
        <v>8</v>
      </c>
      <c r="C465" s="126"/>
      <c r="D465" s="5" t="s">
        <v>230</v>
      </c>
      <c r="E465" s="5" t="s">
        <v>231</v>
      </c>
      <c r="F465" s="37">
        <v>710130</v>
      </c>
      <c r="G465" s="33" t="s">
        <v>133</v>
      </c>
      <c r="H465" s="7">
        <v>0</v>
      </c>
      <c r="I465" s="7">
        <v>0</v>
      </c>
      <c r="J465" s="7">
        <v>0</v>
      </c>
    </row>
    <row r="466" spans="1:10" s="1" customFormat="1" ht="41.4" x14ac:dyDescent="0.3">
      <c r="A466" s="5" t="s">
        <v>72</v>
      </c>
      <c r="B466" s="125" t="s">
        <v>8</v>
      </c>
      <c r="C466" s="126"/>
      <c r="D466" s="5" t="s">
        <v>230</v>
      </c>
      <c r="E466" s="5" t="s">
        <v>231</v>
      </c>
      <c r="F466" s="37">
        <v>710300</v>
      </c>
      <c r="G466" s="33" t="s">
        <v>227</v>
      </c>
      <c r="H466" s="7">
        <v>800000</v>
      </c>
      <c r="I466" s="7">
        <v>0</v>
      </c>
      <c r="J466" s="7">
        <v>0</v>
      </c>
    </row>
    <row r="467" spans="1:10" s="1" customFormat="1" x14ac:dyDescent="0.3">
      <c r="A467" s="127" t="s">
        <v>351</v>
      </c>
      <c r="B467" s="128"/>
      <c r="C467" s="128"/>
      <c r="D467" s="128"/>
      <c r="E467" s="128"/>
      <c r="F467" s="128"/>
      <c r="G467" s="149"/>
      <c r="H467" s="99">
        <f>SUM(H446:H466)</f>
        <v>37757890</v>
      </c>
      <c r="I467" s="99">
        <f t="shared" ref="I467:J467" si="15">SUM(I446:I466)</f>
        <v>31809590</v>
      </c>
      <c r="J467" s="99">
        <f t="shared" si="15"/>
        <v>11749415</v>
      </c>
    </row>
    <row r="468" spans="1:10" s="1" customFormat="1" ht="41.4" x14ac:dyDescent="0.3">
      <c r="A468" s="14" t="s">
        <v>72</v>
      </c>
      <c r="B468" s="131" t="s">
        <v>8</v>
      </c>
      <c r="C468" s="132"/>
      <c r="D468" s="14" t="s">
        <v>300</v>
      </c>
      <c r="E468" s="14" t="s">
        <v>301</v>
      </c>
      <c r="F468" s="14">
        <v>710130</v>
      </c>
      <c r="G468" s="14" t="s">
        <v>133</v>
      </c>
      <c r="H468" s="13">
        <v>0</v>
      </c>
      <c r="I468" s="13">
        <v>0</v>
      </c>
      <c r="J468" s="13">
        <v>0</v>
      </c>
    </row>
    <row r="469" spans="1:10" s="1" customFormat="1" x14ac:dyDescent="0.3">
      <c r="A469" s="141" t="s">
        <v>352</v>
      </c>
      <c r="B469" s="142"/>
      <c r="C469" s="142"/>
      <c r="D469" s="142"/>
      <c r="E469" s="142"/>
      <c r="F469" s="142"/>
      <c r="G469" s="143"/>
      <c r="H469" s="7">
        <f>SUM(H468)</f>
        <v>0</v>
      </c>
      <c r="I469" s="7">
        <f t="shared" ref="I469:J469" si="16">SUM(I468)</f>
        <v>0</v>
      </c>
      <c r="J469" s="7">
        <f t="shared" si="16"/>
        <v>0</v>
      </c>
    </row>
    <row r="470" spans="1:10" s="1" customFormat="1" ht="27.6" x14ac:dyDescent="0.3">
      <c r="A470" s="5" t="s">
        <v>72</v>
      </c>
      <c r="B470" s="125" t="s">
        <v>8</v>
      </c>
      <c r="C470" s="126"/>
      <c r="D470" s="5">
        <v>740300</v>
      </c>
      <c r="E470" s="5" t="s">
        <v>322</v>
      </c>
      <c r="F470" s="5">
        <v>710130</v>
      </c>
      <c r="G470" s="5" t="s">
        <v>133</v>
      </c>
      <c r="H470" s="7">
        <v>465000</v>
      </c>
      <c r="I470" s="7">
        <v>151100</v>
      </c>
      <c r="J470" s="7">
        <v>125522</v>
      </c>
    </row>
    <row r="471" spans="1:10" s="1" customFormat="1" ht="27.6" x14ac:dyDescent="0.3">
      <c r="A471" s="5" t="s">
        <v>72</v>
      </c>
      <c r="B471" s="125" t="s">
        <v>8</v>
      </c>
      <c r="C471" s="126"/>
      <c r="D471" s="5" t="s">
        <v>232</v>
      </c>
      <c r="E471" s="5" t="s">
        <v>233</v>
      </c>
      <c r="F471" s="5">
        <v>580301</v>
      </c>
      <c r="G471" s="5" t="s">
        <v>244</v>
      </c>
      <c r="H471" s="7">
        <v>878000</v>
      </c>
      <c r="I471" s="7">
        <v>278000</v>
      </c>
      <c r="J471" s="7">
        <v>49297</v>
      </c>
    </row>
    <row r="472" spans="1:10" s="61" customFormat="1" ht="27.6" x14ac:dyDescent="0.3">
      <c r="A472" s="62" t="s">
        <v>72</v>
      </c>
      <c r="B472" s="125" t="s">
        <v>8</v>
      </c>
      <c r="C472" s="126"/>
      <c r="D472" s="62" t="s">
        <v>232</v>
      </c>
      <c r="E472" s="62" t="s">
        <v>233</v>
      </c>
      <c r="F472" s="62">
        <v>580302</v>
      </c>
      <c r="G472" s="62" t="s">
        <v>245</v>
      </c>
      <c r="H472" s="66">
        <v>2333000</v>
      </c>
      <c r="I472" s="66">
        <v>2333000</v>
      </c>
      <c r="J472" s="66">
        <v>322330</v>
      </c>
    </row>
    <row r="473" spans="1:10" s="61" customFormat="1" ht="27.6" x14ac:dyDescent="0.3">
      <c r="A473" s="62" t="s">
        <v>72</v>
      </c>
      <c r="B473" s="125" t="s">
        <v>8</v>
      </c>
      <c r="C473" s="126"/>
      <c r="D473" s="62" t="s">
        <v>232</v>
      </c>
      <c r="E473" s="62" t="s">
        <v>233</v>
      </c>
      <c r="F473" s="62">
        <v>580303</v>
      </c>
      <c r="G473" s="62" t="s">
        <v>245</v>
      </c>
      <c r="H473" s="66">
        <v>300000</v>
      </c>
      <c r="I473" s="66">
        <v>279000</v>
      </c>
      <c r="J473" s="66">
        <v>278908</v>
      </c>
    </row>
    <row r="474" spans="1:10" s="1" customFormat="1" ht="27.6" x14ac:dyDescent="0.3">
      <c r="A474" s="5" t="s">
        <v>72</v>
      </c>
      <c r="B474" s="125" t="s">
        <v>8</v>
      </c>
      <c r="C474" s="126"/>
      <c r="D474" s="5" t="s">
        <v>232</v>
      </c>
      <c r="E474" s="5" t="s">
        <v>233</v>
      </c>
      <c r="F474" s="5">
        <v>710300</v>
      </c>
      <c r="G474" s="5" t="s">
        <v>133</v>
      </c>
      <c r="H474" s="7">
        <v>0</v>
      </c>
      <c r="I474" s="7">
        <v>0</v>
      </c>
      <c r="J474" s="7">
        <v>0</v>
      </c>
    </row>
    <row r="475" spans="1:10" s="1" customFormat="1" x14ac:dyDescent="0.3">
      <c r="A475" s="141" t="s">
        <v>353</v>
      </c>
      <c r="B475" s="142"/>
      <c r="C475" s="142"/>
      <c r="D475" s="142"/>
      <c r="E475" s="142"/>
      <c r="F475" s="142"/>
      <c r="G475" s="143"/>
      <c r="H475" s="7">
        <f>SUM(H470:H474)</f>
        <v>3976000</v>
      </c>
      <c r="I475" s="66">
        <f t="shared" ref="I475:J475" si="17">SUM(I470:I474)</f>
        <v>3041100</v>
      </c>
      <c r="J475" s="66">
        <f t="shared" si="17"/>
        <v>776057</v>
      </c>
    </row>
    <row r="476" spans="1:10" s="1" customFormat="1" ht="27.6" x14ac:dyDescent="0.3">
      <c r="A476" s="5" t="s">
        <v>72</v>
      </c>
      <c r="B476" s="125" t="s">
        <v>8</v>
      </c>
      <c r="C476" s="126"/>
      <c r="D476" s="5" t="s">
        <v>236</v>
      </c>
      <c r="E476" s="5" t="s">
        <v>237</v>
      </c>
      <c r="F476" s="5" t="s">
        <v>142</v>
      </c>
      <c r="G476" s="5" t="s">
        <v>143</v>
      </c>
      <c r="H476" s="7">
        <v>0</v>
      </c>
      <c r="I476" s="7">
        <v>0</v>
      </c>
      <c r="J476" s="7">
        <v>0</v>
      </c>
    </row>
    <row r="477" spans="1:10" s="1" customFormat="1" x14ac:dyDescent="0.3">
      <c r="A477" s="127" t="s">
        <v>354</v>
      </c>
      <c r="B477" s="128"/>
      <c r="C477" s="128"/>
      <c r="D477" s="128"/>
      <c r="E477" s="128"/>
      <c r="F477" s="128"/>
      <c r="G477" s="149"/>
      <c r="H477" s="99">
        <f>SUM(H476)</f>
        <v>0</v>
      </c>
      <c r="I477" s="99">
        <f t="shared" ref="I477:J477" si="18">SUM(I476)</f>
        <v>0</v>
      </c>
      <c r="J477" s="99">
        <f t="shared" si="18"/>
        <v>0</v>
      </c>
    </row>
    <row r="478" spans="1:10" s="61" customFormat="1" ht="55.2" x14ac:dyDescent="0.3">
      <c r="A478" s="14" t="s">
        <v>72</v>
      </c>
      <c r="B478" s="131" t="s">
        <v>8</v>
      </c>
      <c r="C478" s="132"/>
      <c r="D478" s="14" t="s">
        <v>238</v>
      </c>
      <c r="E478" s="14" t="s">
        <v>239</v>
      </c>
      <c r="F478" s="120">
        <v>510250</v>
      </c>
      <c r="G478" s="100" t="s">
        <v>429</v>
      </c>
      <c r="H478" s="110">
        <v>0</v>
      </c>
      <c r="I478" s="13">
        <v>28022180</v>
      </c>
      <c r="J478" s="13">
        <v>27478660</v>
      </c>
    </row>
    <row r="479" spans="1:10" s="1" customFormat="1" ht="30" customHeight="1" x14ac:dyDescent="0.3">
      <c r="A479" s="5" t="s">
        <v>72</v>
      </c>
      <c r="B479" s="125" t="s">
        <v>8</v>
      </c>
      <c r="C479" s="126"/>
      <c r="D479" s="5" t="s">
        <v>238</v>
      </c>
      <c r="E479" s="5" t="s">
        <v>239</v>
      </c>
      <c r="F479" s="37">
        <v>550113</v>
      </c>
      <c r="G479" s="77" t="s">
        <v>149</v>
      </c>
      <c r="H479" s="38">
        <v>15000000</v>
      </c>
      <c r="I479" s="7">
        <v>0</v>
      </c>
      <c r="J479" s="7">
        <v>0</v>
      </c>
    </row>
    <row r="480" spans="1:10" s="1" customFormat="1" ht="30" customHeight="1" x14ac:dyDescent="0.3">
      <c r="A480" s="5" t="s">
        <v>72</v>
      </c>
      <c r="B480" s="125" t="s">
        <v>8</v>
      </c>
      <c r="C480" s="126"/>
      <c r="D480" s="5" t="s">
        <v>238</v>
      </c>
      <c r="E480" s="5" t="s">
        <v>239</v>
      </c>
      <c r="F480" s="5" t="s">
        <v>299</v>
      </c>
      <c r="G480" s="14" t="s">
        <v>244</v>
      </c>
      <c r="H480" s="7">
        <v>7028000</v>
      </c>
      <c r="I480" s="7">
        <v>12622720</v>
      </c>
      <c r="J480" s="7">
        <v>8892461</v>
      </c>
    </row>
    <row r="481" spans="1:10" s="1" customFormat="1" ht="27.6" x14ac:dyDescent="0.3">
      <c r="A481" s="5" t="s">
        <v>72</v>
      </c>
      <c r="B481" s="125" t="s">
        <v>8</v>
      </c>
      <c r="C481" s="126"/>
      <c r="D481" s="5" t="s">
        <v>238</v>
      </c>
      <c r="E481" s="5" t="s">
        <v>239</v>
      </c>
      <c r="F481" s="5" t="s">
        <v>302</v>
      </c>
      <c r="G481" s="5" t="s">
        <v>245</v>
      </c>
      <c r="H481" s="7">
        <v>39821000</v>
      </c>
      <c r="I481" s="7">
        <v>69274410</v>
      </c>
      <c r="J481" s="7">
        <v>53475003</v>
      </c>
    </row>
    <row r="482" spans="1:10" s="1" customFormat="1" ht="31.5" customHeight="1" x14ac:dyDescent="0.3">
      <c r="A482" s="5" t="s">
        <v>72</v>
      </c>
      <c r="B482" s="125" t="s">
        <v>8</v>
      </c>
      <c r="C482" s="126"/>
      <c r="D482" s="5" t="s">
        <v>238</v>
      </c>
      <c r="E482" s="5" t="s">
        <v>239</v>
      </c>
      <c r="F482" s="5" t="s">
        <v>303</v>
      </c>
      <c r="G482" s="5" t="s">
        <v>296</v>
      </c>
      <c r="H482" s="7">
        <v>9063000</v>
      </c>
      <c r="I482" s="7">
        <v>13688579</v>
      </c>
      <c r="J482" s="7">
        <v>10660645</v>
      </c>
    </row>
    <row r="483" spans="1:10" s="1" customFormat="1" ht="29.25" customHeight="1" x14ac:dyDescent="0.3">
      <c r="A483" s="5" t="s">
        <v>72</v>
      </c>
      <c r="B483" s="125" t="s">
        <v>8</v>
      </c>
      <c r="C483" s="126"/>
      <c r="D483" s="5" t="s">
        <v>238</v>
      </c>
      <c r="E483" s="5" t="s">
        <v>239</v>
      </c>
      <c r="F483" s="5" t="s">
        <v>126</v>
      </c>
      <c r="G483" s="5" t="s">
        <v>127</v>
      </c>
      <c r="H483" s="7">
        <v>75372000</v>
      </c>
      <c r="I483" s="7">
        <v>54855500</v>
      </c>
      <c r="J483" s="7">
        <v>11253304</v>
      </c>
    </row>
    <row r="484" spans="1:10" s="1" customFormat="1" ht="27.6" x14ac:dyDescent="0.3">
      <c r="A484" s="5" t="s">
        <v>72</v>
      </c>
      <c r="B484" s="125" t="s">
        <v>8</v>
      </c>
      <c r="C484" s="126"/>
      <c r="D484" s="5" t="s">
        <v>238</v>
      </c>
      <c r="E484" s="5" t="s">
        <v>239</v>
      </c>
      <c r="F484" s="5">
        <v>710102</v>
      </c>
      <c r="G484" s="5" t="s">
        <v>129</v>
      </c>
      <c r="H484" s="7">
        <v>0</v>
      </c>
      <c r="I484" s="7">
        <v>0</v>
      </c>
      <c r="J484" s="7">
        <v>0</v>
      </c>
    </row>
    <row r="485" spans="1:10" s="1" customFormat="1" ht="30.75" customHeight="1" x14ac:dyDescent="0.3">
      <c r="A485" s="97" t="s">
        <v>72</v>
      </c>
      <c r="B485" s="139" t="s">
        <v>8</v>
      </c>
      <c r="C485" s="140"/>
      <c r="D485" s="97" t="s">
        <v>238</v>
      </c>
      <c r="E485" s="97" t="s">
        <v>239</v>
      </c>
      <c r="F485" s="97" t="s">
        <v>132</v>
      </c>
      <c r="G485" s="97" t="s">
        <v>133</v>
      </c>
      <c r="H485" s="99">
        <v>4000</v>
      </c>
      <c r="I485" s="99">
        <v>0</v>
      </c>
      <c r="J485" s="99">
        <v>0</v>
      </c>
    </row>
    <row r="486" spans="1:10" s="61" customFormat="1" ht="69" x14ac:dyDescent="0.3">
      <c r="A486" s="97" t="s">
        <v>72</v>
      </c>
      <c r="B486" s="139" t="s">
        <v>8</v>
      </c>
      <c r="C486" s="140"/>
      <c r="D486" s="97" t="s">
        <v>238</v>
      </c>
      <c r="E486" s="97" t="s">
        <v>239</v>
      </c>
      <c r="F486" s="97">
        <v>850102</v>
      </c>
      <c r="G486" s="62" t="s">
        <v>137</v>
      </c>
      <c r="H486" s="99">
        <v>0</v>
      </c>
      <c r="I486" s="99">
        <v>-3375579</v>
      </c>
      <c r="J486" s="99">
        <v>-3375579</v>
      </c>
    </row>
    <row r="487" spans="1:10" s="1" customFormat="1" ht="30" customHeight="1" x14ac:dyDescent="0.3">
      <c r="A487" s="14" t="s">
        <v>72</v>
      </c>
      <c r="B487" s="131" t="s">
        <v>8</v>
      </c>
      <c r="C487" s="132"/>
      <c r="D487" s="14" t="s">
        <v>240</v>
      </c>
      <c r="E487" s="14" t="s">
        <v>241</v>
      </c>
      <c r="F487" s="14" t="s">
        <v>148</v>
      </c>
      <c r="G487" s="14" t="s">
        <v>149</v>
      </c>
      <c r="H487" s="13">
        <v>1700000</v>
      </c>
      <c r="I487" s="13">
        <v>7910000</v>
      </c>
      <c r="J487" s="13">
        <v>5531093</v>
      </c>
    </row>
    <row r="488" spans="1:10" s="1" customFormat="1" ht="69" x14ac:dyDescent="0.3">
      <c r="A488" s="5" t="s">
        <v>72</v>
      </c>
      <c r="B488" s="125" t="s">
        <v>8</v>
      </c>
      <c r="C488" s="126"/>
      <c r="D488" s="5" t="s">
        <v>240</v>
      </c>
      <c r="E488" s="5" t="s">
        <v>241</v>
      </c>
      <c r="F488" s="5" t="s">
        <v>136</v>
      </c>
      <c r="G488" s="5" t="s">
        <v>137</v>
      </c>
      <c r="H488" s="7">
        <v>0</v>
      </c>
      <c r="I488" s="7">
        <v>0</v>
      </c>
      <c r="J488" s="7">
        <v>-129850</v>
      </c>
    </row>
    <row r="489" spans="1:10" s="1" customFormat="1" x14ac:dyDescent="0.3">
      <c r="A489" s="127" t="s">
        <v>356</v>
      </c>
      <c r="B489" s="128"/>
      <c r="C489" s="128"/>
      <c r="D489" s="128"/>
      <c r="E489" s="128"/>
      <c r="F489" s="128"/>
      <c r="G489" s="149"/>
      <c r="H489" s="99">
        <f>SUM(H478:H488)</f>
        <v>147988000</v>
      </c>
      <c r="I489" s="99">
        <f t="shared" ref="I489:J489" si="19">SUM(I478:I488)</f>
        <v>182997810</v>
      </c>
      <c r="J489" s="99">
        <f t="shared" si="19"/>
        <v>113785737</v>
      </c>
    </row>
    <row r="490" spans="1:10" s="1" customFormat="1" ht="27.6" x14ac:dyDescent="0.3">
      <c r="A490" s="14" t="s">
        <v>72</v>
      </c>
      <c r="B490" s="131" t="s">
        <v>8</v>
      </c>
      <c r="C490" s="132"/>
      <c r="D490" s="14" t="s">
        <v>242</v>
      </c>
      <c r="E490" s="14" t="s">
        <v>243</v>
      </c>
      <c r="F490" s="14" t="s">
        <v>142</v>
      </c>
      <c r="G490" s="14" t="s">
        <v>143</v>
      </c>
      <c r="H490" s="13">
        <v>43000</v>
      </c>
      <c r="I490" s="13">
        <v>43000</v>
      </c>
      <c r="J490" s="13">
        <v>34797</v>
      </c>
    </row>
    <row r="491" spans="1:10" s="1" customFormat="1" x14ac:dyDescent="0.3">
      <c r="A491" s="141" t="s">
        <v>357</v>
      </c>
      <c r="B491" s="142"/>
      <c r="C491" s="142"/>
      <c r="D491" s="142"/>
      <c r="E491" s="142"/>
      <c r="F491" s="142"/>
      <c r="G491" s="143"/>
      <c r="H491" s="7">
        <f>SUM(H490)</f>
        <v>43000</v>
      </c>
      <c r="I491" s="7">
        <f t="shared" ref="I491:J491" si="20">SUM(I490)</f>
        <v>43000</v>
      </c>
      <c r="J491" s="7">
        <f t="shared" si="20"/>
        <v>34797</v>
      </c>
    </row>
    <row r="492" spans="1:10" s="1" customFormat="1" x14ac:dyDescent="0.3">
      <c r="A492" s="161" t="s">
        <v>341</v>
      </c>
      <c r="B492" s="162"/>
      <c r="C492" s="162"/>
      <c r="D492" s="162"/>
      <c r="E492" s="162"/>
      <c r="F492" s="162"/>
      <c r="G492" s="163"/>
      <c r="H492" s="18">
        <f>H397+H413+H416+H419+H428+H436+H445+H467+H469+H475+H477+H489+H491</f>
        <v>284798200</v>
      </c>
      <c r="I492" s="18">
        <f>I397+I413+I416+I419+I428+I436+I445+I467+I469+I475+I477+I489+I491</f>
        <v>295877880</v>
      </c>
      <c r="J492" s="18">
        <f>J397+J413+J416+J419+J428+J436+J445+J467+J469+J475+J477+J489+J491</f>
        <v>187391291</v>
      </c>
    </row>
    <row r="493" spans="1:10" s="1" customFormat="1" x14ac:dyDescent="0.3">
      <c r="A493" s="154" t="s">
        <v>312</v>
      </c>
      <c r="B493" s="155"/>
      <c r="C493" s="155"/>
      <c r="D493" s="155"/>
      <c r="E493" s="155"/>
      <c r="F493" s="155"/>
      <c r="G493" s="156"/>
      <c r="H493" s="8">
        <f>H390+H492</f>
        <v>604033200</v>
      </c>
      <c r="I493" s="8">
        <f>I390+I492</f>
        <v>672239030</v>
      </c>
      <c r="J493" s="8">
        <f>J390+J492</f>
        <v>533956951</v>
      </c>
    </row>
    <row r="494" spans="1:10" s="1" customFormat="1" x14ac:dyDescent="0.3">
      <c r="A494" s="157" t="s">
        <v>358</v>
      </c>
      <c r="B494" s="157"/>
      <c r="C494" s="157"/>
      <c r="D494" s="157"/>
      <c r="E494" s="157"/>
      <c r="F494" s="157"/>
      <c r="G494" s="157"/>
      <c r="H494" s="26">
        <f>H63-H493</f>
        <v>-106213790</v>
      </c>
      <c r="I494" s="26">
        <f>I63-I493</f>
        <v>-106213790</v>
      </c>
      <c r="J494" s="26">
        <f>J63-J493</f>
        <v>-20388875</v>
      </c>
    </row>
    <row r="495" spans="1:10" s="1" customFormat="1" x14ac:dyDescent="0.3">
      <c r="A495" s="158" t="s">
        <v>342</v>
      </c>
      <c r="B495" s="159"/>
      <c r="C495" s="159"/>
      <c r="D495" s="159"/>
      <c r="E495" s="159"/>
      <c r="F495" s="159"/>
      <c r="G495" s="160"/>
      <c r="H495" s="27">
        <f>H38-H390</f>
        <v>-3183200</v>
      </c>
      <c r="I495" s="27">
        <f>I38-I390</f>
        <v>-3183200</v>
      </c>
      <c r="J495" s="65">
        <f>J38-J390</f>
        <v>63814350</v>
      </c>
    </row>
    <row r="496" spans="1:10" s="1" customFormat="1" x14ac:dyDescent="0.3">
      <c r="A496" s="158" t="s">
        <v>341</v>
      </c>
      <c r="B496" s="159"/>
      <c r="C496" s="159"/>
      <c r="D496" s="159"/>
      <c r="E496" s="159"/>
      <c r="F496" s="159"/>
      <c r="G496" s="160"/>
      <c r="H496" s="27">
        <f>H62-H492</f>
        <v>-103030590</v>
      </c>
      <c r="I496" s="27">
        <f>I62-I492</f>
        <v>-103030590</v>
      </c>
      <c r="J496" s="65">
        <f>J62-J492</f>
        <v>-84203225</v>
      </c>
    </row>
    <row r="497" spans="1:10" s="61" customFormat="1" x14ac:dyDescent="0.3">
      <c r="A497" s="71"/>
      <c r="B497" s="71"/>
      <c r="C497" s="71"/>
      <c r="D497" s="71"/>
      <c r="E497" s="71"/>
      <c r="F497" s="71"/>
      <c r="G497" s="71"/>
      <c r="H497" s="55"/>
      <c r="I497" s="55"/>
      <c r="J497" s="55"/>
    </row>
    <row r="498" spans="1:10" s="61" customFormat="1" x14ac:dyDescent="0.3">
      <c r="A498" s="71"/>
      <c r="B498" s="71"/>
      <c r="C498" s="71"/>
      <c r="D498" s="71"/>
      <c r="E498" s="71"/>
      <c r="F498" s="71"/>
      <c r="G498" s="71"/>
      <c r="H498" s="55"/>
      <c r="I498" s="55"/>
      <c r="J498" s="55"/>
    </row>
    <row r="499" spans="1:10" s="61" customFormat="1" x14ac:dyDescent="0.3">
      <c r="A499" s="71"/>
      <c r="B499" s="71"/>
      <c r="C499" s="71"/>
      <c r="D499" s="71"/>
      <c r="E499" s="71"/>
      <c r="F499" s="71"/>
      <c r="G499" s="71"/>
      <c r="H499" s="55"/>
      <c r="I499" s="55"/>
      <c r="J499" s="55"/>
    </row>
    <row r="500" spans="1:10" s="61" customFormat="1" x14ac:dyDescent="0.3">
      <c r="A500" s="71"/>
      <c r="B500" s="71"/>
      <c r="C500" s="71"/>
      <c r="D500" s="71"/>
      <c r="E500" s="71"/>
      <c r="F500" s="71"/>
      <c r="G500" s="71"/>
      <c r="H500" s="55"/>
      <c r="I500" s="55"/>
      <c r="J500" s="55"/>
    </row>
    <row r="501" spans="1:10" x14ac:dyDescent="0.3">
      <c r="A501" s="3"/>
      <c r="B501" s="3"/>
      <c r="C501" s="3"/>
      <c r="D501" s="3"/>
      <c r="E501" s="3"/>
      <c r="F501" s="3"/>
      <c r="G501" s="3"/>
      <c r="H501" s="3"/>
      <c r="I501" s="3"/>
      <c r="J501" s="3"/>
    </row>
    <row r="502" spans="1:10" x14ac:dyDescent="0.3">
      <c r="A502" s="153" t="s">
        <v>327</v>
      </c>
      <c r="B502" s="153"/>
      <c r="C502" s="153"/>
      <c r="D502" s="153"/>
      <c r="E502" s="153"/>
      <c r="F502" s="3"/>
      <c r="G502" s="153" t="s">
        <v>328</v>
      </c>
      <c r="H502" s="153"/>
      <c r="I502" s="153"/>
      <c r="J502" s="153"/>
    </row>
    <row r="503" spans="1:10" x14ac:dyDescent="0.3">
      <c r="A503" s="153" t="s">
        <v>385</v>
      </c>
      <c r="B503" s="153"/>
      <c r="C503" s="153"/>
      <c r="D503" s="153"/>
      <c r="E503" s="153"/>
      <c r="F503" s="3"/>
      <c r="G503" s="153" t="s">
        <v>369</v>
      </c>
      <c r="H503" s="153"/>
      <c r="I503" s="153"/>
      <c r="J503" s="153"/>
    </row>
    <row r="504" spans="1:10" x14ac:dyDescent="0.3">
      <c r="A504" s="3"/>
      <c r="B504" s="3"/>
      <c r="C504" s="3"/>
      <c r="D504" s="3"/>
      <c r="E504" s="3"/>
      <c r="F504" s="3"/>
      <c r="G504" s="153" t="s">
        <v>417</v>
      </c>
      <c r="H504" s="153"/>
      <c r="I504" s="153"/>
      <c r="J504" s="153"/>
    </row>
    <row r="505" spans="1:10" x14ac:dyDescent="0.3">
      <c r="A505" s="3"/>
      <c r="B505" s="3"/>
      <c r="C505" s="3"/>
      <c r="D505" s="3"/>
      <c r="E505" s="3"/>
      <c r="F505" s="3"/>
      <c r="G505" s="3"/>
    </row>
    <row r="506" spans="1:10" x14ac:dyDescent="0.3">
      <c r="A506" s="3"/>
      <c r="B506" s="3"/>
      <c r="C506" s="3"/>
      <c r="D506" s="3"/>
      <c r="E506" s="3"/>
      <c r="F506" s="3"/>
      <c r="G506" s="3"/>
    </row>
  </sheetData>
  <mergeCells count="501">
    <mergeCell ref="A345:G345"/>
    <mergeCell ref="B291:C291"/>
    <mergeCell ref="B47:C47"/>
    <mergeCell ref="B48:C48"/>
    <mergeCell ref="B49:C49"/>
    <mergeCell ref="B50:C50"/>
    <mergeCell ref="B51:C51"/>
    <mergeCell ref="B40:C40"/>
    <mergeCell ref="B144:C144"/>
    <mergeCell ref="B145:C145"/>
    <mergeCell ref="B161:C161"/>
    <mergeCell ref="B54:C54"/>
    <mergeCell ref="B55:C55"/>
    <mergeCell ref="B57:C57"/>
    <mergeCell ref="B58:C58"/>
    <mergeCell ref="A62:G62"/>
    <mergeCell ref="B60:C60"/>
    <mergeCell ref="B61:C61"/>
    <mergeCell ref="B56:C56"/>
    <mergeCell ref="B64:C64"/>
    <mergeCell ref="B65:C65"/>
    <mergeCell ref="B66:C66"/>
    <mergeCell ref="B59:C59"/>
    <mergeCell ref="A63:G63"/>
    <mergeCell ref="B167:C167"/>
    <mergeCell ref="B172:C172"/>
    <mergeCell ref="B130:C130"/>
    <mergeCell ref="B131:C131"/>
    <mergeCell ref="B132:C132"/>
    <mergeCell ref="B133:C133"/>
    <mergeCell ref="B134:C134"/>
    <mergeCell ref="B135:C135"/>
    <mergeCell ref="B138:C138"/>
    <mergeCell ref="B140:C140"/>
    <mergeCell ref="B142:C142"/>
    <mergeCell ref="B153:C153"/>
    <mergeCell ref="B154:C154"/>
    <mergeCell ref="B155:C155"/>
    <mergeCell ref="B156:C156"/>
    <mergeCell ref="B157:C157"/>
    <mergeCell ref="B158:C158"/>
    <mergeCell ref="B146:C146"/>
    <mergeCell ref="B149:C149"/>
    <mergeCell ref="B150:C150"/>
    <mergeCell ref="B151:C151"/>
    <mergeCell ref="B152:C152"/>
    <mergeCell ref="B165:C165"/>
    <mergeCell ref="B166:C166"/>
    <mergeCell ref="B312:C312"/>
    <mergeCell ref="B281:C281"/>
    <mergeCell ref="B320:C320"/>
    <mergeCell ref="B290:C290"/>
    <mergeCell ref="B303:C303"/>
    <mergeCell ref="B304:C304"/>
    <mergeCell ref="B306:C306"/>
    <mergeCell ref="B317:C317"/>
    <mergeCell ref="B285:C285"/>
    <mergeCell ref="B286:C286"/>
    <mergeCell ref="B287:C287"/>
    <mergeCell ref="B288:C288"/>
    <mergeCell ref="B178:C178"/>
    <mergeCell ref="B180:C180"/>
    <mergeCell ref="B187:C187"/>
    <mergeCell ref="B257:C257"/>
    <mergeCell ref="B313:C313"/>
    <mergeCell ref="B300:C300"/>
    <mergeCell ref="A143:G143"/>
    <mergeCell ref="A173:G173"/>
    <mergeCell ref="B301:C301"/>
    <mergeCell ref="B280:C280"/>
    <mergeCell ref="B284:C284"/>
    <mergeCell ref="B275:C275"/>
    <mergeCell ref="B192:C192"/>
    <mergeCell ref="B243:C243"/>
    <mergeCell ref="B245:C245"/>
    <mergeCell ref="B260:C260"/>
    <mergeCell ref="B258:C258"/>
    <mergeCell ref="B259:C259"/>
    <mergeCell ref="B207:C207"/>
    <mergeCell ref="B204:C204"/>
    <mergeCell ref="B205:C205"/>
    <mergeCell ref="B206:C206"/>
    <mergeCell ref="B292:C292"/>
    <mergeCell ref="B302:C302"/>
    <mergeCell ref="B67:C67"/>
    <mergeCell ref="B52:C52"/>
    <mergeCell ref="B53:C53"/>
    <mergeCell ref="B10:C10"/>
    <mergeCell ref="B11:C11"/>
    <mergeCell ref="B252:C252"/>
    <mergeCell ref="B253:C253"/>
    <mergeCell ref="B254:C254"/>
    <mergeCell ref="B255:C255"/>
    <mergeCell ref="B199:C199"/>
    <mergeCell ref="B200:C200"/>
    <mergeCell ref="B189:C189"/>
    <mergeCell ref="B190:C190"/>
    <mergeCell ref="B191:C191"/>
    <mergeCell ref="B193:C193"/>
    <mergeCell ref="B194:C194"/>
    <mergeCell ref="B195:C195"/>
    <mergeCell ref="B209:C209"/>
    <mergeCell ref="B210:C210"/>
    <mergeCell ref="B212:C212"/>
    <mergeCell ref="B218:C218"/>
    <mergeCell ref="B219:C219"/>
    <mergeCell ref="B232:C232"/>
    <mergeCell ref="B244:C244"/>
    <mergeCell ref="B220:C220"/>
    <mergeCell ref="B221:C221"/>
    <mergeCell ref="B222:C222"/>
    <mergeCell ref="F1:J1"/>
    <mergeCell ref="A1:E1"/>
    <mergeCell ref="B68:C68"/>
    <mergeCell ref="F2:J2"/>
    <mergeCell ref="F3:J3"/>
    <mergeCell ref="F4:J4"/>
    <mergeCell ref="B20:C20"/>
    <mergeCell ref="B21:C21"/>
    <mergeCell ref="B22:C22"/>
    <mergeCell ref="B25:C25"/>
    <mergeCell ref="B26:C26"/>
    <mergeCell ref="A9:J9"/>
    <mergeCell ref="B12:C12"/>
    <mergeCell ref="A6:J6"/>
    <mergeCell ref="A7:J7"/>
    <mergeCell ref="A8:J8"/>
    <mergeCell ref="B32:C32"/>
    <mergeCell ref="B33:C33"/>
    <mergeCell ref="B43:C43"/>
    <mergeCell ref="A38:G38"/>
    <mergeCell ref="B35:C35"/>
    <mergeCell ref="B45:C45"/>
    <mergeCell ref="B46:C46"/>
    <mergeCell ref="B36:C36"/>
    <mergeCell ref="B39:C39"/>
    <mergeCell ref="B42:C42"/>
    <mergeCell ref="B247:C247"/>
    <mergeCell ref="B248:C248"/>
    <mergeCell ref="B249:C249"/>
    <mergeCell ref="B202:C202"/>
    <mergeCell ref="B237:C237"/>
    <mergeCell ref="B238:C238"/>
    <mergeCell ref="B233:C233"/>
    <mergeCell ref="B234:C234"/>
    <mergeCell ref="B235:C235"/>
    <mergeCell ref="B236:C236"/>
    <mergeCell ref="B240:C240"/>
    <mergeCell ref="B241:C241"/>
    <mergeCell ref="B242:C242"/>
    <mergeCell ref="B246:C246"/>
    <mergeCell ref="A213:G213"/>
    <mergeCell ref="B214:C214"/>
    <mergeCell ref="B215:C215"/>
    <mergeCell ref="B216:C216"/>
    <mergeCell ref="B217:C217"/>
    <mergeCell ref="B17:C17"/>
    <mergeCell ref="B18:C18"/>
    <mergeCell ref="B19:C19"/>
    <mergeCell ref="B13:C13"/>
    <mergeCell ref="B24:C24"/>
    <mergeCell ref="B23:C23"/>
    <mergeCell ref="B27:C27"/>
    <mergeCell ref="B28:C28"/>
    <mergeCell ref="B44:C44"/>
    <mergeCell ref="B41:C41"/>
    <mergeCell ref="B34:C34"/>
    <mergeCell ref="B30:C30"/>
    <mergeCell ref="B29:C29"/>
    <mergeCell ref="B31:C31"/>
    <mergeCell ref="B14:C14"/>
    <mergeCell ref="B15:C15"/>
    <mergeCell ref="B16:C16"/>
    <mergeCell ref="B37:C37"/>
    <mergeCell ref="B74:C74"/>
    <mergeCell ref="B75:C75"/>
    <mergeCell ref="B76:C76"/>
    <mergeCell ref="B69:C69"/>
    <mergeCell ref="B70:C70"/>
    <mergeCell ref="B83:C83"/>
    <mergeCell ref="B84:C84"/>
    <mergeCell ref="B71:C71"/>
    <mergeCell ref="B85:C85"/>
    <mergeCell ref="B72:C72"/>
    <mergeCell ref="B73:C73"/>
    <mergeCell ref="B86:C86"/>
    <mergeCell ref="B87:C87"/>
    <mergeCell ref="B88:C88"/>
    <mergeCell ref="B77:C77"/>
    <mergeCell ref="B78:C78"/>
    <mergeCell ref="B79:C79"/>
    <mergeCell ref="B80:C80"/>
    <mergeCell ref="B81:C81"/>
    <mergeCell ref="B82:C82"/>
    <mergeCell ref="B89:C89"/>
    <mergeCell ref="B90:C90"/>
    <mergeCell ref="B91:C91"/>
    <mergeCell ref="B92:C92"/>
    <mergeCell ref="B93:C93"/>
    <mergeCell ref="B94:C94"/>
    <mergeCell ref="A99:G99"/>
    <mergeCell ref="A109:G109"/>
    <mergeCell ref="A113:G113"/>
    <mergeCell ref="B104:C104"/>
    <mergeCell ref="B106:C106"/>
    <mergeCell ref="B98:C98"/>
    <mergeCell ref="B100:C100"/>
    <mergeCell ref="B101:C101"/>
    <mergeCell ref="B103:C103"/>
    <mergeCell ref="B105:C105"/>
    <mergeCell ref="B102:C102"/>
    <mergeCell ref="B95:C95"/>
    <mergeCell ref="B108:C108"/>
    <mergeCell ref="B96:C96"/>
    <mergeCell ref="B97:C97"/>
    <mergeCell ref="B115:C115"/>
    <mergeCell ref="B116:C116"/>
    <mergeCell ref="B117:C117"/>
    <mergeCell ref="B118:C118"/>
    <mergeCell ref="B120:C120"/>
    <mergeCell ref="B121:C121"/>
    <mergeCell ref="B107:C107"/>
    <mergeCell ref="B110:C110"/>
    <mergeCell ref="B111:C111"/>
    <mergeCell ref="B114:C114"/>
    <mergeCell ref="B119:C119"/>
    <mergeCell ref="B112:C112"/>
    <mergeCell ref="B122:C122"/>
    <mergeCell ref="B126:C126"/>
    <mergeCell ref="B129:C129"/>
    <mergeCell ref="B124:C124"/>
    <mergeCell ref="B125:C125"/>
    <mergeCell ref="B127:C127"/>
    <mergeCell ref="A128:G128"/>
    <mergeCell ref="B136:C136"/>
    <mergeCell ref="B137:C137"/>
    <mergeCell ref="B123:C123"/>
    <mergeCell ref="B162:C162"/>
    <mergeCell ref="B163:C163"/>
    <mergeCell ref="B164:C164"/>
    <mergeCell ref="B169:C169"/>
    <mergeCell ref="B170:C170"/>
    <mergeCell ref="B171:C171"/>
    <mergeCell ref="B159:C159"/>
    <mergeCell ref="B160:C160"/>
    <mergeCell ref="B429:C429"/>
    <mergeCell ref="B177:C177"/>
    <mergeCell ref="B179:C179"/>
    <mergeCell ref="B420:C420"/>
    <mergeCell ref="B421:C421"/>
    <mergeCell ref="B422:C422"/>
    <mergeCell ref="B423:C423"/>
    <mergeCell ref="B424:C424"/>
    <mergeCell ref="B182:C182"/>
    <mergeCell ref="B183:C183"/>
    <mergeCell ref="B184:C184"/>
    <mergeCell ref="B185:C185"/>
    <mergeCell ref="B186:C186"/>
    <mergeCell ref="B188:C188"/>
    <mergeCell ref="B181:C181"/>
    <mergeCell ref="B196:C196"/>
    <mergeCell ref="B197:C197"/>
    <mergeCell ref="B198:C198"/>
    <mergeCell ref="B239:C239"/>
    <mergeCell ref="B340:C340"/>
    <mergeCell ref="B297:C297"/>
    <mergeCell ref="B368:C368"/>
    <mergeCell ref="A357:G357"/>
    <mergeCell ref="B363:C363"/>
    <mergeCell ref="B361:C361"/>
    <mergeCell ref="B364:C364"/>
    <mergeCell ref="B353:C353"/>
    <mergeCell ref="B276:C276"/>
    <mergeCell ref="B277:C277"/>
    <mergeCell ref="B278:C278"/>
    <mergeCell ref="B282:C282"/>
    <mergeCell ref="B294:C294"/>
    <mergeCell ref="B295:C295"/>
    <mergeCell ref="B315:C315"/>
    <mergeCell ref="B316:C316"/>
    <mergeCell ref="B279:C279"/>
    <mergeCell ref="B296:C296"/>
    <mergeCell ref="B324:C324"/>
    <mergeCell ref="B298:C298"/>
    <mergeCell ref="B299:C299"/>
    <mergeCell ref="B438:C438"/>
    <mergeCell ref="B398:C398"/>
    <mergeCell ref="B418:C418"/>
    <mergeCell ref="B415:C415"/>
    <mergeCell ref="B401:C401"/>
    <mergeCell ref="B402:C402"/>
    <mergeCell ref="B417:C417"/>
    <mergeCell ref="B450:C450"/>
    <mergeCell ref="B452:C452"/>
    <mergeCell ref="B404:C404"/>
    <mergeCell ref="B405:C405"/>
    <mergeCell ref="A445:G445"/>
    <mergeCell ref="B433:C433"/>
    <mergeCell ref="B435:C435"/>
    <mergeCell ref="B437:C437"/>
    <mergeCell ref="A419:G419"/>
    <mergeCell ref="A428:G428"/>
    <mergeCell ref="B425:C425"/>
    <mergeCell ref="B426:C426"/>
    <mergeCell ref="B434:C434"/>
    <mergeCell ref="B399:C399"/>
    <mergeCell ref="B406:C406"/>
    <mergeCell ref="B407:C407"/>
    <mergeCell ref="B408:C408"/>
    <mergeCell ref="B409:C409"/>
    <mergeCell ref="B410:C410"/>
    <mergeCell ref="B411:C411"/>
    <mergeCell ref="B327:C327"/>
    <mergeCell ref="B328:C328"/>
    <mergeCell ref="B333:C333"/>
    <mergeCell ref="B334:C334"/>
    <mergeCell ref="B336:C336"/>
    <mergeCell ref="B332:C332"/>
    <mergeCell ref="B330:C330"/>
    <mergeCell ref="B331:C331"/>
    <mergeCell ref="B335:C335"/>
    <mergeCell ref="B366:C366"/>
    <mergeCell ref="B367:C367"/>
    <mergeCell ref="B346:C346"/>
    <mergeCell ref="B339:C339"/>
    <mergeCell ref="B358:C358"/>
    <mergeCell ref="B359:C359"/>
    <mergeCell ref="B338:C338"/>
    <mergeCell ref="B354:C354"/>
    <mergeCell ref="B356:C356"/>
    <mergeCell ref="B350:C350"/>
    <mergeCell ref="A355:G355"/>
    <mergeCell ref="A387:G387"/>
    <mergeCell ref="B444:C444"/>
    <mergeCell ref="B261:C261"/>
    <mergeCell ref="B262:C262"/>
    <mergeCell ref="B263:C263"/>
    <mergeCell ref="B289:C289"/>
    <mergeCell ref="B271:C271"/>
    <mergeCell ref="B272:C272"/>
    <mergeCell ref="B274:C274"/>
    <mergeCell ref="B318:C318"/>
    <mergeCell ref="B265:C265"/>
    <mergeCell ref="B266:C266"/>
    <mergeCell ref="B267:C267"/>
    <mergeCell ref="B269:C269"/>
    <mergeCell ref="B310:C310"/>
    <mergeCell ref="B270:C270"/>
    <mergeCell ref="B283:C283"/>
    <mergeCell ref="B264:C264"/>
    <mergeCell ref="B268:C268"/>
    <mergeCell ref="B321:C321"/>
    <mergeCell ref="B322:C322"/>
    <mergeCell ref="B323:C323"/>
    <mergeCell ref="B314:C314"/>
    <mergeCell ref="B347:C347"/>
    <mergeCell ref="B365:C365"/>
    <mergeCell ref="B486:C486"/>
    <mergeCell ref="B454:C454"/>
    <mergeCell ref="B480:C480"/>
    <mergeCell ref="B482:C482"/>
    <mergeCell ref="B483:C483"/>
    <mergeCell ref="B341:C341"/>
    <mergeCell ref="B342:C342"/>
    <mergeCell ref="B343:C343"/>
    <mergeCell ref="B344:C344"/>
    <mergeCell ref="B476:C476"/>
    <mergeCell ref="B479:C479"/>
    <mergeCell ref="B474:C474"/>
    <mergeCell ref="B386:C386"/>
    <mergeCell ref="B468:C468"/>
    <mergeCell ref="B470:C470"/>
    <mergeCell ref="B459:C459"/>
    <mergeCell ref="A475:G475"/>
    <mergeCell ref="A477:G477"/>
    <mergeCell ref="B461:C461"/>
    <mergeCell ref="B471:C471"/>
    <mergeCell ref="B414:C414"/>
    <mergeCell ref="B458:C458"/>
    <mergeCell ref="B442:C442"/>
    <mergeCell ref="B412:C412"/>
    <mergeCell ref="B451:C451"/>
    <mergeCell ref="B456:C456"/>
    <mergeCell ref="G503:J503"/>
    <mergeCell ref="G504:J504"/>
    <mergeCell ref="B490:C490"/>
    <mergeCell ref="A493:G493"/>
    <mergeCell ref="A494:G494"/>
    <mergeCell ref="A502:E502"/>
    <mergeCell ref="A503:E503"/>
    <mergeCell ref="B487:C487"/>
    <mergeCell ref="B488:C488"/>
    <mergeCell ref="A495:G495"/>
    <mergeCell ref="A496:G496"/>
    <mergeCell ref="A489:G489"/>
    <mergeCell ref="A491:G491"/>
    <mergeCell ref="A492:G492"/>
    <mergeCell ref="B485:C485"/>
    <mergeCell ref="G502:J502"/>
    <mergeCell ref="B484:C484"/>
    <mergeCell ref="B481:C481"/>
    <mergeCell ref="B472:C472"/>
    <mergeCell ref="B457:C457"/>
    <mergeCell ref="B473:C473"/>
    <mergeCell ref="B478:C478"/>
    <mergeCell ref="B453:C453"/>
    <mergeCell ref="A467:G467"/>
    <mergeCell ref="A469:G469"/>
    <mergeCell ref="B462:C462"/>
    <mergeCell ref="B466:C466"/>
    <mergeCell ref="B465:C465"/>
    <mergeCell ref="A390:G390"/>
    <mergeCell ref="A397:G397"/>
    <mergeCell ref="B348:C348"/>
    <mergeCell ref="B349:C349"/>
    <mergeCell ref="B370:C370"/>
    <mergeCell ref="B378:C378"/>
    <mergeCell ref="B464:C464"/>
    <mergeCell ref="B427:C427"/>
    <mergeCell ref="B441:C441"/>
    <mergeCell ref="B443:C443"/>
    <mergeCell ref="B463:C463"/>
    <mergeCell ref="B372:C372"/>
    <mergeCell ref="B373:C373"/>
    <mergeCell ref="B374:C374"/>
    <mergeCell ref="B375:C375"/>
    <mergeCell ref="B376:C376"/>
    <mergeCell ref="B439:C439"/>
    <mergeCell ref="B377:C377"/>
    <mergeCell ref="B403:C403"/>
    <mergeCell ref="B223:C223"/>
    <mergeCell ref="B224:C224"/>
    <mergeCell ref="B225:C225"/>
    <mergeCell ref="B226:C226"/>
    <mergeCell ref="B227:C227"/>
    <mergeCell ref="B228:C228"/>
    <mergeCell ref="B229:C229"/>
    <mergeCell ref="B230:C230"/>
    <mergeCell ref="B231:C231"/>
    <mergeCell ref="A389:G389"/>
    <mergeCell ref="B400:C400"/>
    <mergeCell ref="B394:C394"/>
    <mergeCell ref="B391:C391"/>
    <mergeCell ref="B392:C392"/>
    <mergeCell ref="B393:C393"/>
    <mergeCell ref="B395:C395"/>
    <mergeCell ref="B256:C256"/>
    <mergeCell ref="B251:C251"/>
    <mergeCell ref="B250:C250"/>
    <mergeCell ref="B305:C305"/>
    <mergeCell ref="B307:C307"/>
    <mergeCell ref="B311:C311"/>
    <mergeCell ref="B319:C319"/>
    <mergeCell ref="B203:C203"/>
    <mergeCell ref="B325:C325"/>
    <mergeCell ref="B455:C455"/>
    <mergeCell ref="B460:C460"/>
    <mergeCell ref="B382:C382"/>
    <mergeCell ref="B351:C351"/>
    <mergeCell ref="B352:C352"/>
    <mergeCell ref="B371:C371"/>
    <mergeCell ref="B381:C381"/>
    <mergeCell ref="B385:C385"/>
    <mergeCell ref="B446:C446"/>
    <mergeCell ref="B447:C447"/>
    <mergeCell ref="B448:C448"/>
    <mergeCell ref="B449:C449"/>
    <mergeCell ref="A413:G413"/>
    <mergeCell ref="A416:G416"/>
    <mergeCell ref="B379:C379"/>
    <mergeCell ref="B380:C380"/>
    <mergeCell ref="B362:C362"/>
    <mergeCell ref="B360:C360"/>
    <mergeCell ref="B388:C388"/>
    <mergeCell ref="B396:C396"/>
    <mergeCell ref="B440:C440"/>
    <mergeCell ref="B369:C369"/>
    <mergeCell ref="B208:C208"/>
    <mergeCell ref="A436:G436"/>
    <mergeCell ref="B139:C139"/>
    <mergeCell ref="B147:C147"/>
    <mergeCell ref="B148:C148"/>
    <mergeCell ref="B175:C175"/>
    <mergeCell ref="B430:C430"/>
    <mergeCell ref="B431:C431"/>
    <mergeCell ref="B432:C432"/>
    <mergeCell ref="B211:C211"/>
    <mergeCell ref="B273:C273"/>
    <mergeCell ref="B293:C293"/>
    <mergeCell ref="B308:C308"/>
    <mergeCell ref="B309:C309"/>
    <mergeCell ref="B326:C326"/>
    <mergeCell ref="B329:C329"/>
    <mergeCell ref="B337:C337"/>
    <mergeCell ref="B383:C383"/>
    <mergeCell ref="B384:C384"/>
    <mergeCell ref="B141:C141"/>
    <mergeCell ref="B168:C168"/>
    <mergeCell ref="B201:C201"/>
    <mergeCell ref="B174:C174"/>
    <mergeCell ref="A176:G176"/>
  </mergeCells>
  <pageMargins left="0.196850393700787" right="0.196850393700787" top="0.74803149606299202" bottom="0.74803149606299202" header="0.31496062992126" footer="0.31496062992126"/>
  <pageSetup orientation="landscape" r:id="rId1"/>
  <headerFooter>
    <oddFooter>&amp;LF-PS-30-15,ED.I,REV.0&amp;C&amp;P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7" sqref="A7:J7"/>
    </sheetView>
  </sheetViews>
  <sheetFormatPr defaultRowHeight="14.4" x14ac:dyDescent="0.3"/>
  <cols>
    <col min="1" max="1" width="9.5546875" customWidth="1"/>
    <col min="3" max="3" width="9.33203125" customWidth="1"/>
    <col min="4" max="4" width="12.33203125" customWidth="1"/>
    <col min="5" max="5" width="24.6640625" customWidth="1"/>
    <col min="6" max="6" width="11.33203125" bestFit="1" customWidth="1"/>
    <col min="7" max="7" width="23" customWidth="1"/>
    <col min="8" max="8" width="12" customWidth="1"/>
    <col min="9" max="9" width="11.44140625" customWidth="1"/>
    <col min="10" max="10" width="11.88671875" bestFit="1" customWidth="1"/>
  </cols>
  <sheetData>
    <row r="1" spans="1:10" ht="15" customHeight="1" x14ac:dyDescent="0.3">
      <c r="A1" s="171" t="s">
        <v>262</v>
      </c>
      <c r="B1" s="171"/>
      <c r="C1" s="171"/>
      <c r="D1" s="171"/>
      <c r="E1" s="171"/>
      <c r="F1" s="170" t="s">
        <v>332</v>
      </c>
      <c r="G1" s="170"/>
      <c r="H1" s="170"/>
      <c r="I1" s="170"/>
      <c r="J1" s="170"/>
    </row>
    <row r="2" spans="1:10" ht="15" customHeight="1" x14ac:dyDescent="0.3">
      <c r="A2" s="3"/>
      <c r="B2" s="3"/>
      <c r="C2" s="4" t="s">
        <v>0</v>
      </c>
      <c r="D2" s="4"/>
      <c r="E2" s="4"/>
      <c r="F2" s="153" t="s">
        <v>441</v>
      </c>
      <c r="G2" s="153"/>
      <c r="H2" s="153"/>
      <c r="I2" s="153"/>
      <c r="J2" s="153"/>
    </row>
    <row r="3" spans="1:10" x14ac:dyDescent="0.3">
      <c r="A3" s="3"/>
      <c r="B3" s="3"/>
      <c r="C3" s="4"/>
      <c r="D3" s="4"/>
      <c r="E3" s="4"/>
      <c r="F3" s="172" t="s">
        <v>396</v>
      </c>
      <c r="G3" s="172"/>
      <c r="H3" s="172"/>
      <c r="I3" s="172"/>
      <c r="J3" s="172"/>
    </row>
    <row r="4" spans="1:10" x14ac:dyDescent="0.3">
      <c r="A4" s="3"/>
      <c r="B4" s="3"/>
      <c r="C4" s="4"/>
      <c r="D4" s="4"/>
      <c r="E4" s="4"/>
      <c r="F4" s="172" t="s">
        <v>418</v>
      </c>
      <c r="G4" s="172"/>
      <c r="H4" s="172"/>
      <c r="I4" s="172"/>
      <c r="J4" s="172"/>
    </row>
    <row r="5" spans="1:10" x14ac:dyDescent="0.3">
      <c r="A5" s="3"/>
      <c r="B5" s="3"/>
      <c r="C5" s="3"/>
      <c r="D5" s="3"/>
      <c r="E5" s="3"/>
      <c r="F5" s="3"/>
      <c r="G5" s="3"/>
      <c r="H5" s="3"/>
      <c r="I5" s="3"/>
      <c r="J5" s="3"/>
    </row>
    <row r="6" spans="1:10" x14ac:dyDescent="0.3">
      <c r="A6" s="153" t="s">
        <v>325</v>
      </c>
      <c r="B6" s="153"/>
      <c r="C6" s="153"/>
      <c r="D6" s="153"/>
      <c r="E6" s="153"/>
      <c r="F6" s="153"/>
      <c r="G6" s="153"/>
      <c r="H6" s="153"/>
      <c r="I6" s="153"/>
      <c r="J6" s="153"/>
    </row>
    <row r="7" spans="1:10" x14ac:dyDescent="0.3">
      <c r="A7" s="174" t="s">
        <v>419</v>
      </c>
      <c r="B7" s="153"/>
      <c r="C7" s="153"/>
      <c r="D7" s="153"/>
      <c r="E7" s="153"/>
      <c r="F7" s="153"/>
      <c r="G7" s="153"/>
      <c r="H7" s="153"/>
      <c r="I7" s="153"/>
      <c r="J7" s="153"/>
    </row>
    <row r="8" spans="1:10" x14ac:dyDescent="0.3">
      <c r="A8" s="153" t="s">
        <v>333</v>
      </c>
      <c r="B8" s="153"/>
      <c r="C8" s="153"/>
      <c r="D8" s="153"/>
      <c r="E8" s="153"/>
      <c r="F8" s="153"/>
      <c r="G8" s="153"/>
      <c r="H8" s="153"/>
      <c r="I8" s="153"/>
      <c r="J8" s="153"/>
    </row>
    <row r="9" spans="1:10" s="60" customFormat="1" x14ac:dyDescent="0.3">
      <c r="A9" s="118"/>
      <c r="B9" s="118"/>
      <c r="C9" s="118"/>
      <c r="D9" s="118"/>
      <c r="E9" s="118"/>
      <c r="F9" s="118"/>
      <c r="G9" s="118"/>
      <c r="H9" s="118"/>
      <c r="I9" s="118"/>
      <c r="J9" s="118"/>
    </row>
    <row r="10" spans="1:10" ht="13.2" customHeight="1" x14ac:dyDescent="0.3">
      <c r="A10" s="53"/>
      <c r="B10" s="53"/>
      <c r="C10" s="53"/>
      <c r="D10" s="53"/>
      <c r="E10" s="53"/>
      <c r="F10" s="53"/>
      <c r="G10" s="53"/>
      <c r="H10" s="53"/>
      <c r="I10" s="53"/>
      <c r="J10" s="53"/>
    </row>
    <row r="11" spans="1:10" ht="69" x14ac:dyDescent="0.3">
      <c r="A11" s="6" t="s">
        <v>1</v>
      </c>
      <c r="B11" s="180" t="s">
        <v>2</v>
      </c>
      <c r="C11" s="181"/>
      <c r="D11" s="6" t="s">
        <v>3</v>
      </c>
      <c r="E11" s="6" t="s">
        <v>4</v>
      </c>
      <c r="F11" s="6" t="s">
        <v>5</v>
      </c>
      <c r="G11" s="6" t="s">
        <v>6</v>
      </c>
      <c r="H11" s="6" t="s">
        <v>331</v>
      </c>
      <c r="I11" s="6" t="s">
        <v>329</v>
      </c>
      <c r="J11" s="6" t="s">
        <v>330</v>
      </c>
    </row>
    <row r="12" spans="1:10" s="1" customFormat="1" ht="27.6" x14ac:dyDescent="0.3">
      <c r="A12" s="5" t="s">
        <v>7</v>
      </c>
      <c r="B12" s="125" t="s">
        <v>41</v>
      </c>
      <c r="C12" s="126"/>
      <c r="D12" s="5" t="s">
        <v>42</v>
      </c>
      <c r="E12" s="5" t="s">
        <v>282</v>
      </c>
      <c r="F12" s="5"/>
      <c r="G12" s="5"/>
      <c r="H12" s="7">
        <v>0</v>
      </c>
      <c r="I12" s="7">
        <v>0</v>
      </c>
      <c r="J12" s="7">
        <v>2</v>
      </c>
    </row>
    <row r="13" spans="1:10" s="61" customFormat="1" ht="69" x14ac:dyDescent="0.3">
      <c r="A13" s="62" t="s">
        <v>7</v>
      </c>
      <c r="B13" s="125" t="s">
        <v>41</v>
      </c>
      <c r="C13" s="126"/>
      <c r="D13" s="62">
        <v>410217</v>
      </c>
      <c r="E13" s="62" t="s">
        <v>426</v>
      </c>
      <c r="F13" s="62"/>
      <c r="G13" s="62"/>
      <c r="H13" s="66">
        <v>0</v>
      </c>
      <c r="I13" s="66">
        <v>11083000</v>
      </c>
      <c r="J13" s="66">
        <v>11083000</v>
      </c>
    </row>
    <row r="14" spans="1:10" s="61" customFormat="1" ht="96.6" x14ac:dyDescent="0.3">
      <c r="A14" s="62" t="s">
        <v>7</v>
      </c>
      <c r="B14" s="125" t="s">
        <v>41</v>
      </c>
      <c r="C14" s="126"/>
      <c r="D14" s="62">
        <v>410219</v>
      </c>
      <c r="E14" s="62" t="s">
        <v>427</v>
      </c>
      <c r="F14" s="62"/>
      <c r="G14" s="62"/>
      <c r="H14" s="66">
        <v>0</v>
      </c>
      <c r="I14" s="66">
        <v>7500000</v>
      </c>
      <c r="J14" s="66">
        <v>2649884</v>
      </c>
    </row>
    <row r="15" spans="1:10" s="1" customFormat="1" x14ac:dyDescent="0.3">
      <c r="A15" s="161" t="s">
        <v>341</v>
      </c>
      <c r="B15" s="162"/>
      <c r="C15" s="162"/>
      <c r="D15" s="162"/>
      <c r="E15" s="162"/>
      <c r="F15" s="162"/>
      <c r="G15" s="163"/>
      <c r="H15" s="18">
        <f>SUM(H12:H14)</f>
        <v>0</v>
      </c>
      <c r="I15" s="18">
        <f t="shared" ref="I15:J15" si="0">SUM(I12:I14)</f>
        <v>18583000</v>
      </c>
      <c r="J15" s="18">
        <f t="shared" si="0"/>
        <v>13732886</v>
      </c>
    </row>
    <row r="16" spans="1:10" s="1" customFormat="1" x14ac:dyDescent="0.3">
      <c r="A16" s="154" t="s">
        <v>308</v>
      </c>
      <c r="B16" s="155"/>
      <c r="C16" s="155"/>
      <c r="D16" s="155"/>
      <c r="E16" s="155"/>
      <c r="F16" s="155"/>
      <c r="G16" s="156"/>
      <c r="H16" s="8">
        <f>H15</f>
        <v>0</v>
      </c>
      <c r="I16" s="8">
        <f t="shared" ref="I16:J16" si="1">I15</f>
        <v>18583000</v>
      </c>
      <c r="J16" s="8">
        <f t="shared" si="1"/>
        <v>13732886</v>
      </c>
    </row>
    <row r="17" spans="1:10" s="61" customFormat="1" x14ac:dyDescent="0.3">
      <c r="A17" s="62" t="s">
        <v>72</v>
      </c>
      <c r="B17" s="125" t="s">
        <v>41</v>
      </c>
      <c r="C17" s="126"/>
      <c r="D17" s="62">
        <v>840301</v>
      </c>
      <c r="E17" s="62" t="s">
        <v>239</v>
      </c>
      <c r="F17" s="62">
        <v>580101</v>
      </c>
      <c r="G17" s="62" t="s">
        <v>403</v>
      </c>
      <c r="H17" s="66">
        <v>0</v>
      </c>
      <c r="I17" s="66">
        <v>544376</v>
      </c>
      <c r="J17" s="66">
        <v>544304</v>
      </c>
    </row>
    <row r="18" spans="1:10" s="61" customFormat="1" x14ac:dyDescent="0.3">
      <c r="A18" s="62" t="s">
        <v>72</v>
      </c>
      <c r="B18" s="125" t="s">
        <v>41</v>
      </c>
      <c r="C18" s="126"/>
      <c r="D18" s="62">
        <v>840301</v>
      </c>
      <c r="E18" s="62" t="s">
        <v>239</v>
      </c>
      <c r="F18" s="62">
        <v>580103</v>
      </c>
      <c r="G18" s="62" t="s">
        <v>296</v>
      </c>
      <c r="H18" s="66">
        <v>0</v>
      </c>
      <c r="I18" s="66">
        <v>18038624</v>
      </c>
      <c r="J18" s="66">
        <v>13188581</v>
      </c>
    </row>
    <row r="19" spans="1:10" s="1" customFormat="1" x14ac:dyDescent="0.3">
      <c r="A19" s="5" t="s">
        <v>72</v>
      </c>
      <c r="B19" s="125" t="s">
        <v>41</v>
      </c>
      <c r="C19" s="126"/>
      <c r="D19" s="5">
        <v>840301</v>
      </c>
      <c r="E19" s="5" t="s">
        <v>239</v>
      </c>
      <c r="F19" s="5">
        <v>710101</v>
      </c>
      <c r="G19" s="5" t="s">
        <v>127</v>
      </c>
      <c r="H19" s="7">
        <v>0</v>
      </c>
      <c r="I19" s="7">
        <v>0</v>
      </c>
      <c r="J19" s="7">
        <v>0</v>
      </c>
    </row>
    <row r="20" spans="1:10" s="61" customFormat="1" x14ac:dyDescent="0.3">
      <c r="A20" s="141" t="s">
        <v>414</v>
      </c>
      <c r="B20" s="142"/>
      <c r="C20" s="142"/>
      <c r="D20" s="142"/>
      <c r="E20" s="142"/>
      <c r="F20" s="142"/>
      <c r="G20" s="143"/>
      <c r="H20" s="66">
        <f>SUM(H17:H19)</f>
        <v>0</v>
      </c>
      <c r="I20" s="66">
        <f t="shared" ref="I20:J20" si="2">SUM(I17:I19)</f>
        <v>18583000</v>
      </c>
      <c r="J20" s="66">
        <f t="shared" si="2"/>
        <v>13732885</v>
      </c>
    </row>
    <row r="21" spans="1:10" s="1" customFormat="1" x14ac:dyDescent="0.3">
      <c r="A21" s="161" t="s">
        <v>341</v>
      </c>
      <c r="B21" s="162"/>
      <c r="C21" s="162"/>
      <c r="D21" s="162"/>
      <c r="E21" s="162"/>
      <c r="F21" s="162"/>
      <c r="G21" s="163"/>
      <c r="H21" s="18">
        <f>H20</f>
        <v>0</v>
      </c>
      <c r="I21" s="18">
        <f t="shared" ref="I21:J21" si="3">I20</f>
        <v>18583000</v>
      </c>
      <c r="J21" s="18">
        <f t="shared" si="3"/>
        <v>13732885</v>
      </c>
    </row>
    <row r="22" spans="1:10" s="1" customFormat="1" x14ac:dyDescent="0.3">
      <c r="A22" s="154" t="s">
        <v>317</v>
      </c>
      <c r="B22" s="155"/>
      <c r="C22" s="155"/>
      <c r="D22" s="155"/>
      <c r="E22" s="155"/>
      <c r="F22" s="155"/>
      <c r="G22" s="156"/>
      <c r="H22" s="8">
        <f>H21</f>
        <v>0</v>
      </c>
      <c r="I22" s="8">
        <f t="shared" ref="I22:J22" si="4">I21</f>
        <v>18583000</v>
      </c>
      <c r="J22" s="8">
        <f t="shared" si="4"/>
        <v>13732885</v>
      </c>
    </row>
    <row r="23" spans="1:10" s="1" customFormat="1" x14ac:dyDescent="0.3">
      <c r="A23" s="157" t="s">
        <v>358</v>
      </c>
      <c r="B23" s="157"/>
      <c r="C23" s="157"/>
      <c r="D23" s="157"/>
      <c r="E23" s="157"/>
      <c r="F23" s="157"/>
      <c r="G23" s="157"/>
      <c r="H23" s="26">
        <f>H16-H22</f>
        <v>0</v>
      </c>
      <c r="I23" s="26">
        <f>I16-I22</f>
        <v>0</v>
      </c>
      <c r="J23" s="26">
        <f>J16-J22</f>
        <v>1</v>
      </c>
    </row>
    <row r="24" spans="1:10" s="1" customFormat="1" x14ac:dyDescent="0.3">
      <c r="A24" s="161" t="s">
        <v>341</v>
      </c>
      <c r="B24" s="162"/>
      <c r="C24" s="162"/>
      <c r="D24" s="162"/>
      <c r="E24" s="162"/>
      <c r="F24" s="162"/>
      <c r="G24" s="163"/>
      <c r="H24" s="29">
        <f>H15-H21</f>
        <v>0</v>
      </c>
      <c r="I24" s="29">
        <f>I15-I21</f>
        <v>0</v>
      </c>
      <c r="J24" s="29">
        <f>J15-J21</f>
        <v>1</v>
      </c>
    </row>
    <row r="25" spans="1:10" s="61" customFormat="1" x14ac:dyDescent="0.3">
      <c r="A25" s="31"/>
      <c r="B25" s="31"/>
      <c r="C25" s="31"/>
      <c r="D25" s="31"/>
      <c r="E25" s="31"/>
      <c r="F25" s="31"/>
      <c r="G25" s="31"/>
      <c r="H25" s="54"/>
      <c r="I25" s="54"/>
      <c r="J25" s="54"/>
    </row>
    <row r="26" spans="1:10" s="61" customFormat="1" x14ac:dyDescent="0.3">
      <c r="A26" s="31"/>
      <c r="B26" s="31"/>
      <c r="C26" s="31"/>
      <c r="D26" s="31"/>
      <c r="E26" s="31"/>
      <c r="F26" s="31"/>
      <c r="G26" s="31"/>
      <c r="H26" s="54"/>
      <c r="I26" s="54"/>
      <c r="J26" s="54"/>
    </row>
    <row r="27" spans="1:10" s="1" customFormat="1" x14ac:dyDescent="0.3">
      <c r="A27" s="31"/>
      <c r="B27" s="31"/>
      <c r="C27" s="31"/>
      <c r="D27" s="31"/>
      <c r="E27" s="31"/>
      <c r="F27" s="31"/>
      <c r="G27" s="31"/>
      <c r="H27" s="54"/>
      <c r="I27" s="54"/>
      <c r="J27" s="54"/>
    </row>
    <row r="29" spans="1:10" x14ac:dyDescent="0.3">
      <c r="A29" s="153" t="s">
        <v>327</v>
      </c>
      <c r="B29" s="153"/>
      <c r="C29" s="153"/>
      <c r="D29" s="153"/>
      <c r="E29" s="30"/>
      <c r="F29" s="3"/>
      <c r="G29" s="3"/>
      <c r="H29" s="3"/>
      <c r="I29" s="3"/>
      <c r="J29" s="3"/>
    </row>
    <row r="30" spans="1:10" x14ac:dyDescent="0.3">
      <c r="A30" s="153" t="s">
        <v>385</v>
      </c>
      <c r="B30" s="153"/>
      <c r="C30" s="153"/>
      <c r="D30" s="153"/>
      <c r="E30" s="30"/>
      <c r="F30" s="3"/>
      <c r="G30" s="153" t="s">
        <v>328</v>
      </c>
      <c r="H30" s="153"/>
      <c r="I30" s="153"/>
      <c r="J30" s="153"/>
    </row>
    <row r="31" spans="1:10" x14ac:dyDescent="0.3">
      <c r="A31" s="3"/>
      <c r="B31" s="3"/>
      <c r="C31" s="3"/>
      <c r="D31" s="3"/>
      <c r="E31" s="3"/>
      <c r="F31" s="3"/>
      <c r="G31" s="153" t="s">
        <v>369</v>
      </c>
      <c r="H31" s="153"/>
      <c r="I31" s="153"/>
      <c r="J31" s="153"/>
    </row>
    <row r="32" spans="1:10" x14ac:dyDescent="0.3">
      <c r="A32" s="3"/>
      <c r="B32" s="3"/>
      <c r="C32" s="3"/>
      <c r="D32" s="3"/>
      <c r="E32" s="3"/>
      <c r="F32" s="3"/>
      <c r="G32" s="153" t="s">
        <v>417</v>
      </c>
      <c r="H32" s="153"/>
      <c r="I32" s="153"/>
      <c r="J32" s="153"/>
    </row>
    <row r="33" spans="1:6" x14ac:dyDescent="0.3">
      <c r="A33" s="3"/>
      <c r="B33" s="3"/>
      <c r="C33" s="3"/>
      <c r="D33" s="3"/>
      <c r="E33" s="3"/>
      <c r="F33" s="3"/>
    </row>
  </sheetData>
  <mergeCells count="27">
    <mergeCell ref="F2:J2"/>
    <mergeCell ref="F3:J3"/>
    <mergeCell ref="F4:J4"/>
    <mergeCell ref="F1:J1"/>
    <mergeCell ref="A8:J8"/>
    <mergeCell ref="A1:E1"/>
    <mergeCell ref="A15:G15"/>
    <mergeCell ref="A21:G21"/>
    <mergeCell ref="A24:G24"/>
    <mergeCell ref="A6:J6"/>
    <mergeCell ref="A7:J7"/>
    <mergeCell ref="B19:C19"/>
    <mergeCell ref="A22:G22"/>
    <mergeCell ref="A23:G23"/>
    <mergeCell ref="B11:C11"/>
    <mergeCell ref="B12:C12"/>
    <mergeCell ref="B13:C13"/>
    <mergeCell ref="B14:C14"/>
    <mergeCell ref="G32:J32"/>
    <mergeCell ref="A16:G16"/>
    <mergeCell ref="A29:D29"/>
    <mergeCell ref="A30:D30"/>
    <mergeCell ref="G30:J30"/>
    <mergeCell ref="G31:J31"/>
    <mergeCell ref="A20:G20"/>
    <mergeCell ref="B17:C17"/>
    <mergeCell ref="B18:C18"/>
  </mergeCells>
  <pageMargins left="0.196850393700787" right="0.196850393700787" top="0.73622047199999996" bottom="0.74803149599999996" header="0.31496062992126" footer="0.31496062992126"/>
  <pageSetup orientation="landscape" r:id="rId1"/>
  <headerFooter>
    <oddFooter>&amp;LF-PS-30-15,ED.I,REV.0&amp;C&amp;P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M8" sqref="M8"/>
    </sheetView>
  </sheetViews>
  <sheetFormatPr defaultRowHeight="14.4" x14ac:dyDescent="0.3"/>
  <cols>
    <col min="1" max="1" width="9.88671875" customWidth="1"/>
    <col min="3" max="3" width="8.44140625" customWidth="1"/>
    <col min="4" max="4" width="11.88671875" customWidth="1"/>
    <col min="5" max="5" width="23" customWidth="1"/>
    <col min="6" max="6" width="11.109375" customWidth="1"/>
    <col min="7" max="7" width="22.33203125" customWidth="1"/>
    <col min="8" max="9" width="10.6640625" bestFit="1" customWidth="1"/>
    <col min="10" max="10" width="12.33203125" bestFit="1" customWidth="1"/>
  </cols>
  <sheetData>
    <row r="1" spans="1:10" ht="15" customHeight="1" x14ac:dyDescent="0.3">
      <c r="A1" s="171" t="s">
        <v>262</v>
      </c>
      <c r="B1" s="171"/>
      <c r="C1" s="171"/>
      <c r="D1" s="171"/>
      <c r="E1" s="171"/>
      <c r="F1" s="170" t="s">
        <v>334</v>
      </c>
      <c r="G1" s="170"/>
      <c r="H1" s="170"/>
      <c r="I1" s="170"/>
      <c r="J1" s="170"/>
    </row>
    <row r="2" spans="1:10" ht="15" customHeight="1" x14ac:dyDescent="0.3">
      <c r="A2" s="3"/>
      <c r="B2" s="3"/>
      <c r="C2" s="4" t="s">
        <v>0</v>
      </c>
      <c r="D2" s="4"/>
      <c r="E2" s="4"/>
      <c r="F2" s="153" t="s">
        <v>441</v>
      </c>
      <c r="G2" s="153"/>
      <c r="H2" s="153"/>
      <c r="I2" s="153"/>
      <c r="J2" s="153"/>
    </row>
    <row r="3" spans="1:10" x14ac:dyDescent="0.3">
      <c r="A3" s="3"/>
      <c r="B3" s="3"/>
      <c r="C3" s="3"/>
      <c r="D3" s="3"/>
      <c r="E3" s="3"/>
      <c r="F3" s="172" t="s">
        <v>396</v>
      </c>
      <c r="G3" s="172"/>
      <c r="H3" s="172"/>
      <c r="I3" s="172"/>
      <c r="J3" s="172"/>
    </row>
    <row r="4" spans="1:10" x14ac:dyDescent="0.3">
      <c r="A4" s="3"/>
      <c r="B4" s="3"/>
      <c r="C4" s="3"/>
      <c r="D4" s="3"/>
      <c r="E4" s="3"/>
      <c r="F4" s="172" t="s">
        <v>418</v>
      </c>
      <c r="G4" s="172"/>
      <c r="H4" s="172"/>
      <c r="I4" s="172"/>
      <c r="J4" s="172"/>
    </row>
    <row r="5" spans="1:10" s="57" customFormat="1" x14ac:dyDescent="0.3">
      <c r="A5" s="58"/>
      <c r="B5" s="58"/>
      <c r="C5" s="58"/>
      <c r="D5" s="58"/>
      <c r="E5" s="58"/>
      <c r="F5" s="58"/>
      <c r="G5" s="58"/>
      <c r="H5" s="58"/>
      <c r="I5" s="58"/>
      <c r="J5" s="58"/>
    </row>
    <row r="6" spans="1:10" s="57" customFormat="1" x14ac:dyDescent="0.3">
      <c r="A6" s="58"/>
      <c r="B6" s="58"/>
      <c r="C6" s="58"/>
      <c r="D6" s="58"/>
      <c r="E6" s="58"/>
      <c r="F6" s="58"/>
      <c r="G6" s="58"/>
      <c r="H6" s="58"/>
      <c r="I6" s="58"/>
      <c r="J6" s="58"/>
    </row>
    <row r="7" spans="1:10" s="57" customFormat="1" x14ac:dyDescent="0.3">
      <c r="A7" s="58"/>
      <c r="B7" s="58"/>
      <c r="C7" s="58"/>
      <c r="D7" s="58"/>
      <c r="E7" s="58"/>
      <c r="F7" s="58"/>
      <c r="G7" s="58"/>
      <c r="H7" s="58"/>
      <c r="I7" s="58"/>
      <c r="J7" s="58"/>
    </row>
    <row r="8" spans="1:10" x14ac:dyDescent="0.3">
      <c r="A8" s="153" t="s">
        <v>325</v>
      </c>
      <c r="B8" s="153"/>
      <c r="C8" s="153"/>
      <c r="D8" s="153"/>
      <c r="E8" s="153"/>
      <c r="F8" s="153"/>
      <c r="G8" s="153"/>
      <c r="H8" s="153"/>
      <c r="I8" s="153"/>
      <c r="J8" s="153"/>
    </row>
    <row r="9" spans="1:10" x14ac:dyDescent="0.3">
      <c r="A9" s="174" t="s">
        <v>419</v>
      </c>
      <c r="B9" s="153"/>
      <c r="C9" s="153"/>
      <c r="D9" s="153"/>
      <c r="E9" s="153"/>
      <c r="F9" s="153"/>
      <c r="G9" s="153"/>
      <c r="H9" s="153"/>
      <c r="I9" s="153"/>
      <c r="J9" s="153"/>
    </row>
    <row r="10" spans="1:10" x14ac:dyDescent="0.3">
      <c r="A10" s="153" t="s">
        <v>335</v>
      </c>
      <c r="B10" s="153"/>
      <c r="C10" s="153"/>
      <c r="D10" s="153"/>
      <c r="E10" s="153"/>
      <c r="F10" s="153"/>
      <c r="G10" s="153"/>
      <c r="H10" s="153"/>
      <c r="I10" s="153"/>
      <c r="J10" s="153"/>
    </row>
    <row r="11" spans="1:10" x14ac:dyDescent="0.3">
      <c r="A11" s="53"/>
      <c r="B11" s="53"/>
      <c r="C11" s="53"/>
      <c r="D11" s="53"/>
      <c r="E11" s="53"/>
      <c r="F11" s="53"/>
      <c r="G11" s="53"/>
      <c r="H11" s="53"/>
      <c r="I11" s="53"/>
      <c r="J11" s="53"/>
    </row>
    <row r="12" spans="1:10" x14ac:dyDescent="0.3">
      <c r="A12" s="173"/>
      <c r="B12" s="173"/>
      <c r="C12" s="173"/>
      <c r="D12" s="173"/>
      <c r="E12" s="173"/>
      <c r="F12" s="173"/>
      <c r="G12" s="173"/>
      <c r="H12" s="173"/>
      <c r="I12" s="173"/>
      <c r="J12" s="173"/>
    </row>
    <row r="13" spans="1:10" ht="69" x14ac:dyDescent="0.3">
      <c r="A13" s="6" t="s">
        <v>1</v>
      </c>
      <c r="B13" s="180" t="s">
        <v>2</v>
      </c>
      <c r="C13" s="181"/>
      <c r="D13" s="6" t="s">
        <v>3</v>
      </c>
      <c r="E13" s="6" t="s">
        <v>4</v>
      </c>
      <c r="F13" s="6" t="s">
        <v>5</v>
      </c>
      <c r="G13" s="6" t="s">
        <v>6</v>
      </c>
      <c r="H13" s="6" t="s">
        <v>331</v>
      </c>
      <c r="I13" s="6" t="s">
        <v>329</v>
      </c>
      <c r="J13" s="6" t="s">
        <v>330</v>
      </c>
    </row>
    <row r="14" spans="1:10" s="60" customFormat="1" ht="82.8" x14ac:dyDescent="0.3">
      <c r="A14" s="62" t="s">
        <v>7</v>
      </c>
      <c r="B14" s="125" t="s">
        <v>43</v>
      </c>
      <c r="C14" s="126"/>
      <c r="D14" s="62">
        <v>427500</v>
      </c>
      <c r="E14" s="62" t="s">
        <v>399</v>
      </c>
      <c r="F14" s="62"/>
      <c r="G14" s="62"/>
      <c r="H14" s="66">
        <v>5134223</v>
      </c>
      <c r="I14" s="66">
        <v>5134223</v>
      </c>
      <c r="J14" s="66">
        <v>410529</v>
      </c>
    </row>
    <row r="15" spans="1:10" s="60" customFormat="1" ht="82.8" x14ac:dyDescent="0.3">
      <c r="A15" s="62" t="s">
        <v>7</v>
      </c>
      <c r="B15" s="125" t="s">
        <v>43</v>
      </c>
      <c r="C15" s="126"/>
      <c r="D15" s="62">
        <v>481503</v>
      </c>
      <c r="E15" s="62" t="s">
        <v>399</v>
      </c>
      <c r="F15" s="62"/>
      <c r="G15" s="62"/>
      <c r="H15" s="66">
        <v>18000</v>
      </c>
      <c r="I15" s="66">
        <v>18000</v>
      </c>
      <c r="J15" s="66">
        <v>17973</v>
      </c>
    </row>
    <row r="16" spans="1:10" s="61" customFormat="1" ht="30.75" customHeight="1" x14ac:dyDescent="0.3">
      <c r="A16" s="62" t="s">
        <v>7</v>
      </c>
      <c r="B16" s="125" t="s">
        <v>43</v>
      </c>
      <c r="C16" s="126"/>
      <c r="D16" s="62">
        <v>483103</v>
      </c>
      <c r="E16" s="62" t="s">
        <v>44</v>
      </c>
      <c r="F16" s="62"/>
      <c r="G16" s="62"/>
      <c r="H16" s="66">
        <v>386290</v>
      </c>
      <c r="I16" s="66">
        <v>832130</v>
      </c>
      <c r="J16" s="66">
        <v>3251914</v>
      </c>
    </row>
    <row r="17" spans="1:10" s="1" customFormat="1" x14ac:dyDescent="0.3">
      <c r="A17" s="161" t="s">
        <v>376</v>
      </c>
      <c r="B17" s="162"/>
      <c r="C17" s="162"/>
      <c r="D17" s="162"/>
      <c r="E17" s="162"/>
      <c r="F17" s="162"/>
      <c r="G17" s="163"/>
      <c r="H17" s="18">
        <f>SUM(H14:H16)</f>
        <v>5538513</v>
      </c>
      <c r="I17" s="18">
        <f t="shared" ref="I17:J17" si="0">SUM(I14:I16)</f>
        <v>5984353</v>
      </c>
      <c r="J17" s="18">
        <f t="shared" si="0"/>
        <v>3680416</v>
      </c>
    </row>
    <row r="18" spans="1:10" s="1" customFormat="1" x14ac:dyDescent="0.3">
      <c r="A18" s="154" t="s">
        <v>309</v>
      </c>
      <c r="B18" s="155"/>
      <c r="C18" s="155"/>
      <c r="D18" s="155"/>
      <c r="E18" s="155"/>
      <c r="F18" s="155"/>
      <c r="G18" s="156"/>
      <c r="H18" s="8">
        <f>H17</f>
        <v>5538513</v>
      </c>
      <c r="I18" s="8">
        <f t="shared" ref="I18:J18" si="1">I17</f>
        <v>5984353</v>
      </c>
      <c r="J18" s="8">
        <f t="shared" si="1"/>
        <v>3680416</v>
      </c>
    </row>
    <row r="19" spans="1:10" s="61" customFormat="1" ht="27.6" x14ac:dyDescent="0.3">
      <c r="A19" s="62" t="s">
        <v>72</v>
      </c>
      <c r="B19" s="125" t="s">
        <v>43</v>
      </c>
      <c r="C19" s="126"/>
      <c r="D19" s="62">
        <v>545000</v>
      </c>
      <c r="E19" s="62" t="s">
        <v>405</v>
      </c>
      <c r="F19" s="62">
        <v>583101</v>
      </c>
      <c r="G19" s="62" t="s">
        <v>403</v>
      </c>
      <c r="H19" s="66">
        <v>41293</v>
      </c>
      <c r="I19" s="66">
        <v>41293</v>
      </c>
      <c r="J19" s="66">
        <v>30297</v>
      </c>
    </row>
    <row r="20" spans="1:10" s="61" customFormat="1" ht="27.6" x14ac:dyDescent="0.3">
      <c r="A20" s="62" t="s">
        <v>72</v>
      </c>
      <c r="B20" s="125" t="s">
        <v>43</v>
      </c>
      <c r="C20" s="126"/>
      <c r="D20" s="62">
        <v>545000</v>
      </c>
      <c r="E20" s="62" t="s">
        <v>405</v>
      </c>
      <c r="F20" s="62">
        <v>583102</v>
      </c>
      <c r="G20" s="62" t="s">
        <v>375</v>
      </c>
      <c r="H20" s="66">
        <v>233980</v>
      </c>
      <c r="I20" s="66">
        <v>233980</v>
      </c>
      <c r="J20" s="66">
        <v>171687</v>
      </c>
    </row>
    <row r="21" spans="1:10" s="61" customFormat="1" x14ac:dyDescent="0.3">
      <c r="A21" s="141" t="s">
        <v>412</v>
      </c>
      <c r="B21" s="142"/>
      <c r="C21" s="142"/>
      <c r="D21" s="142"/>
      <c r="E21" s="142"/>
      <c r="F21" s="142"/>
      <c r="G21" s="143"/>
      <c r="H21" s="66">
        <f>SUM(H19:H20)</f>
        <v>275273</v>
      </c>
      <c r="I21" s="66">
        <f t="shared" ref="I21:J21" si="2">SUM(I19:I20)</f>
        <v>275273</v>
      </c>
      <c r="J21" s="66">
        <f t="shared" si="2"/>
        <v>201984</v>
      </c>
    </row>
    <row r="22" spans="1:10" s="61" customFormat="1" ht="27.6" x14ac:dyDescent="0.3">
      <c r="A22" s="62" t="s">
        <v>72</v>
      </c>
      <c r="B22" s="125" t="s">
        <v>43</v>
      </c>
      <c r="C22" s="126"/>
      <c r="D22" s="62">
        <v>670304</v>
      </c>
      <c r="E22" s="62" t="s">
        <v>205</v>
      </c>
      <c r="F22" s="62">
        <v>561702</v>
      </c>
      <c r="G22" s="62" t="s">
        <v>375</v>
      </c>
      <c r="H22" s="66">
        <v>18000</v>
      </c>
      <c r="I22" s="66">
        <v>18000</v>
      </c>
      <c r="J22" s="66">
        <v>17973</v>
      </c>
    </row>
    <row r="23" spans="1:10" s="61" customFormat="1" x14ac:dyDescent="0.3">
      <c r="A23" s="141" t="s">
        <v>439</v>
      </c>
      <c r="B23" s="142"/>
      <c r="C23" s="142"/>
      <c r="D23" s="142"/>
      <c r="E23" s="142"/>
      <c r="F23" s="142"/>
      <c r="G23" s="143"/>
      <c r="H23" s="66">
        <f>H22</f>
        <v>18000</v>
      </c>
      <c r="I23" s="66">
        <f t="shared" ref="I23:J23" si="3">I22</f>
        <v>18000</v>
      </c>
      <c r="J23" s="66">
        <f t="shared" si="3"/>
        <v>17973</v>
      </c>
    </row>
    <row r="24" spans="1:10" s="61" customFormat="1" ht="27.6" x14ac:dyDescent="0.3">
      <c r="A24" s="62" t="s">
        <v>72</v>
      </c>
      <c r="B24" s="125" t="s">
        <v>43</v>
      </c>
      <c r="C24" s="126"/>
      <c r="D24" s="62">
        <v>680600</v>
      </c>
      <c r="E24" s="62" t="s">
        <v>229</v>
      </c>
      <c r="F24" s="62">
        <v>561701</v>
      </c>
      <c r="G24" s="62" t="s">
        <v>403</v>
      </c>
      <c r="H24" s="66">
        <v>763940</v>
      </c>
      <c r="I24" s="66">
        <v>0</v>
      </c>
      <c r="J24" s="66">
        <v>0</v>
      </c>
    </row>
    <row r="25" spans="1:10" s="61" customFormat="1" ht="27.6" x14ac:dyDescent="0.3">
      <c r="A25" s="62" t="s">
        <v>72</v>
      </c>
      <c r="B25" s="125" t="s">
        <v>43</v>
      </c>
      <c r="C25" s="126"/>
      <c r="D25" s="62">
        <v>680600</v>
      </c>
      <c r="E25" s="62" t="s">
        <v>229</v>
      </c>
      <c r="F25" s="62">
        <v>561702</v>
      </c>
      <c r="G25" s="62" t="s">
        <v>375</v>
      </c>
      <c r="H25" s="66">
        <v>4328990</v>
      </c>
      <c r="I25" s="66">
        <v>0</v>
      </c>
      <c r="J25" s="66">
        <v>0</v>
      </c>
    </row>
    <row r="26" spans="1:10" s="61" customFormat="1" ht="27.6" x14ac:dyDescent="0.3">
      <c r="A26" s="62" t="s">
        <v>72</v>
      </c>
      <c r="B26" s="125" t="s">
        <v>43</v>
      </c>
      <c r="C26" s="126"/>
      <c r="D26" s="62">
        <v>680600</v>
      </c>
      <c r="E26" s="62" t="s">
        <v>229</v>
      </c>
      <c r="F26" s="62">
        <v>583101</v>
      </c>
      <c r="G26" s="62" t="s">
        <v>403</v>
      </c>
      <c r="H26" s="66">
        <v>22850</v>
      </c>
      <c r="I26" s="66">
        <v>853660</v>
      </c>
      <c r="J26" s="66">
        <v>380232</v>
      </c>
    </row>
    <row r="27" spans="1:10" s="61" customFormat="1" ht="27.6" x14ac:dyDescent="0.3">
      <c r="A27" s="62" t="s">
        <v>72</v>
      </c>
      <c r="B27" s="125" t="s">
        <v>43</v>
      </c>
      <c r="C27" s="126"/>
      <c r="D27" s="62">
        <v>680600</v>
      </c>
      <c r="E27" s="62" t="s">
        <v>229</v>
      </c>
      <c r="F27" s="62">
        <v>583102</v>
      </c>
      <c r="G27" s="62" t="s">
        <v>375</v>
      </c>
      <c r="H27" s="66">
        <v>129460</v>
      </c>
      <c r="I27" s="66">
        <v>4837420</v>
      </c>
      <c r="J27" s="66">
        <v>2154613</v>
      </c>
    </row>
    <row r="28" spans="1:10" s="61" customFormat="1" x14ac:dyDescent="0.3">
      <c r="A28" s="148" t="s">
        <v>413</v>
      </c>
      <c r="B28" s="148"/>
      <c r="C28" s="148"/>
      <c r="D28" s="148"/>
      <c r="E28" s="148"/>
      <c r="F28" s="148"/>
      <c r="G28" s="148"/>
      <c r="H28" s="25">
        <f>SUM(H24:H27)</f>
        <v>5245240</v>
      </c>
      <c r="I28" s="25">
        <f>SUM(I24:I27)</f>
        <v>5691080</v>
      </c>
      <c r="J28" s="25">
        <f>SUM(J24:J27)</f>
        <v>2534845</v>
      </c>
    </row>
    <row r="29" spans="1:10" s="1" customFormat="1" ht="15" customHeight="1" x14ac:dyDescent="0.3">
      <c r="A29" s="161" t="s">
        <v>376</v>
      </c>
      <c r="B29" s="162"/>
      <c r="C29" s="162"/>
      <c r="D29" s="162"/>
      <c r="E29" s="162"/>
      <c r="F29" s="162"/>
      <c r="G29" s="163"/>
      <c r="H29" s="18">
        <f>H21+H23+H28</f>
        <v>5538513</v>
      </c>
      <c r="I29" s="18">
        <f t="shared" ref="I29:J29" si="4">I21+I23+I28</f>
        <v>5984353</v>
      </c>
      <c r="J29" s="18">
        <f t="shared" si="4"/>
        <v>2754802</v>
      </c>
    </row>
    <row r="30" spans="1:10" s="1" customFormat="1" x14ac:dyDescent="0.3">
      <c r="A30" s="154" t="s">
        <v>316</v>
      </c>
      <c r="B30" s="155"/>
      <c r="C30" s="155"/>
      <c r="D30" s="155"/>
      <c r="E30" s="155"/>
      <c r="F30" s="155"/>
      <c r="G30" s="156"/>
      <c r="H30" s="8">
        <f>H29</f>
        <v>5538513</v>
      </c>
      <c r="I30" s="8">
        <f t="shared" ref="I30:J30" si="5">I29</f>
        <v>5984353</v>
      </c>
      <c r="J30" s="8">
        <f t="shared" si="5"/>
        <v>2754802</v>
      </c>
    </row>
    <row r="31" spans="1:10" s="1" customFormat="1" x14ac:dyDescent="0.3">
      <c r="A31" s="157" t="s">
        <v>358</v>
      </c>
      <c r="B31" s="157"/>
      <c r="C31" s="157"/>
      <c r="D31" s="157"/>
      <c r="E31" s="157"/>
      <c r="F31" s="157"/>
      <c r="G31" s="157"/>
      <c r="H31" s="26">
        <f>H18-H30</f>
        <v>0</v>
      </c>
      <c r="I31" s="26">
        <f>I18-I30</f>
        <v>0</v>
      </c>
      <c r="J31" s="88">
        <f>J18-J30</f>
        <v>925614</v>
      </c>
    </row>
    <row r="32" spans="1:10" s="1" customFormat="1" ht="15" customHeight="1" x14ac:dyDescent="0.3">
      <c r="A32" s="161" t="s">
        <v>376</v>
      </c>
      <c r="B32" s="162"/>
      <c r="C32" s="162"/>
      <c r="D32" s="162"/>
      <c r="E32" s="162"/>
      <c r="F32" s="162"/>
      <c r="G32" s="163"/>
      <c r="H32" s="29">
        <f>H17-H29</f>
        <v>0</v>
      </c>
      <c r="I32" s="29">
        <f>I17-I29</f>
        <v>0</v>
      </c>
      <c r="J32" s="29">
        <f>J17-J29</f>
        <v>925614</v>
      </c>
    </row>
    <row r="33" spans="1:10" x14ac:dyDescent="0.3">
      <c r="A33" s="3"/>
      <c r="B33" s="3"/>
      <c r="C33" s="3"/>
      <c r="D33" s="3"/>
      <c r="E33" s="3"/>
      <c r="F33" s="3"/>
      <c r="G33" s="3"/>
      <c r="H33" s="3"/>
      <c r="I33" s="3"/>
      <c r="J33" s="3"/>
    </row>
    <row r="34" spans="1:10" x14ac:dyDescent="0.3">
      <c r="A34" s="3"/>
      <c r="B34" s="3"/>
      <c r="C34" s="3"/>
      <c r="D34" s="3"/>
      <c r="E34" s="3"/>
      <c r="F34" s="3"/>
      <c r="G34" s="3"/>
      <c r="H34" s="3"/>
      <c r="I34" s="3"/>
      <c r="J34" s="3"/>
    </row>
    <row r="35" spans="1:10" x14ac:dyDescent="0.3">
      <c r="A35" s="3"/>
      <c r="B35" s="3"/>
      <c r="C35" s="3"/>
      <c r="D35" s="3"/>
      <c r="E35" s="3"/>
      <c r="F35" s="3"/>
      <c r="G35" s="3"/>
      <c r="H35" s="3"/>
      <c r="I35" s="3"/>
      <c r="J35" s="3"/>
    </row>
    <row r="36" spans="1:10" x14ac:dyDescent="0.3">
      <c r="A36" s="153" t="s">
        <v>327</v>
      </c>
      <c r="B36" s="153"/>
      <c r="C36" s="153"/>
      <c r="D36" s="153"/>
      <c r="E36" s="30"/>
      <c r="F36" s="3"/>
      <c r="G36" s="3"/>
      <c r="H36" s="3"/>
      <c r="I36" s="3"/>
      <c r="J36" s="3"/>
    </row>
    <row r="37" spans="1:10" x14ac:dyDescent="0.3">
      <c r="A37" s="153" t="s">
        <v>385</v>
      </c>
      <c r="B37" s="153"/>
      <c r="C37" s="153"/>
      <c r="D37" s="153"/>
      <c r="E37" s="30"/>
      <c r="F37" s="3"/>
      <c r="G37" s="3"/>
      <c r="H37" s="3"/>
      <c r="I37" s="3"/>
      <c r="J37" s="3"/>
    </row>
    <row r="38" spans="1:10" x14ac:dyDescent="0.3">
      <c r="A38" s="3"/>
      <c r="B38" s="3"/>
      <c r="C38" s="3"/>
      <c r="D38" s="3"/>
      <c r="E38" s="3"/>
      <c r="F38" s="3"/>
      <c r="G38" s="153" t="s">
        <v>328</v>
      </c>
      <c r="H38" s="153"/>
      <c r="I38" s="153"/>
      <c r="J38" s="153"/>
    </row>
    <row r="39" spans="1:10" x14ac:dyDescent="0.3">
      <c r="A39" s="3"/>
      <c r="B39" s="3"/>
      <c r="C39" s="3"/>
      <c r="D39" s="3"/>
      <c r="E39" s="3"/>
      <c r="F39" s="3"/>
      <c r="G39" s="153" t="s">
        <v>369</v>
      </c>
      <c r="H39" s="153"/>
      <c r="I39" s="153"/>
      <c r="J39" s="153"/>
    </row>
    <row r="40" spans="1:10" x14ac:dyDescent="0.3">
      <c r="A40" s="3"/>
      <c r="B40" s="3"/>
      <c r="C40" s="3"/>
      <c r="D40" s="3"/>
      <c r="E40" s="3"/>
      <c r="F40" s="3"/>
      <c r="G40" s="153" t="s">
        <v>417</v>
      </c>
      <c r="H40" s="153"/>
      <c r="I40" s="153"/>
      <c r="J40" s="153"/>
    </row>
  </sheetData>
  <mergeCells count="34">
    <mergeCell ref="F2:J2"/>
    <mergeCell ref="F3:J3"/>
    <mergeCell ref="F4:J4"/>
    <mergeCell ref="A1:E1"/>
    <mergeCell ref="F1:J1"/>
    <mergeCell ref="A32:G32"/>
    <mergeCell ref="A8:J8"/>
    <mergeCell ref="A9:J9"/>
    <mergeCell ref="A12:J12"/>
    <mergeCell ref="B13:C13"/>
    <mergeCell ref="A18:G18"/>
    <mergeCell ref="A31:G31"/>
    <mergeCell ref="A30:G30"/>
    <mergeCell ref="A10:J10"/>
    <mergeCell ref="A17:G17"/>
    <mergeCell ref="A29:G29"/>
    <mergeCell ref="B14:C14"/>
    <mergeCell ref="B16:C16"/>
    <mergeCell ref="B19:C19"/>
    <mergeCell ref="B27:C27"/>
    <mergeCell ref="B15:C15"/>
    <mergeCell ref="A36:D36"/>
    <mergeCell ref="A37:D37"/>
    <mergeCell ref="G38:J38"/>
    <mergeCell ref="G39:J39"/>
    <mergeCell ref="G40:J40"/>
    <mergeCell ref="A28:G28"/>
    <mergeCell ref="B20:C20"/>
    <mergeCell ref="A21:G21"/>
    <mergeCell ref="B24:C24"/>
    <mergeCell ref="B25:C25"/>
    <mergeCell ref="B26:C26"/>
    <mergeCell ref="B22:C22"/>
    <mergeCell ref="A23:G23"/>
  </mergeCells>
  <pageMargins left="0.43307086614173201" right="0.43307086614173201" top="0.74803149606299202" bottom="0.74803149606299202" header="0.31496062992126" footer="0.31496062992126"/>
  <pageSetup orientation="landscape" r:id="rId1"/>
  <headerFooter>
    <oddFooter>&amp;LF-PS-30-15,ED.I,REV.0&amp;C&amp;P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L12" sqref="L12"/>
    </sheetView>
  </sheetViews>
  <sheetFormatPr defaultRowHeight="14.4" x14ac:dyDescent="0.3"/>
  <cols>
    <col min="3" max="3" width="9.33203125" customWidth="1"/>
    <col min="4" max="4" width="12.33203125" customWidth="1"/>
    <col min="5" max="5" width="22.33203125" customWidth="1"/>
    <col min="6" max="6" width="11.109375" customWidth="1"/>
    <col min="7" max="7" width="23.109375" customWidth="1"/>
    <col min="8" max="10" width="10.6640625" bestFit="1" customWidth="1"/>
  </cols>
  <sheetData>
    <row r="1" spans="1:10" ht="15" customHeight="1" x14ac:dyDescent="0.3">
      <c r="A1" s="171" t="s">
        <v>262</v>
      </c>
      <c r="B1" s="171"/>
      <c r="C1" s="171"/>
      <c r="D1" s="171"/>
      <c r="E1" s="171"/>
      <c r="F1" s="170" t="s">
        <v>337</v>
      </c>
      <c r="G1" s="170"/>
      <c r="H1" s="170"/>
      <c r="I1" s="170"/>
      <c r="J1" s="170"/>
    </row>
    <row r="2" spans="1:10" ht="15" customHeight="1" x14ac:dyDescent="0.3">
      <c r="A2" s="3"/>
      <c r="B2" s="3"/>
      <c r="C2" s="4" t="s">
        <v>0</v>
      </c>
      <c r="D2" s="4"/>
      <c r="E2" s="4"/>
      <c r="F2" s="153" t="s">
        <v>441</v>
      </c>
      <c r="G2" s="153"/>
      <c r="H2" s="153"/>
      <c r="I2" s="153"/>
      <c r="J2" s="153"/>
    </row>
    <row r="3" spans="1:10" x14ac:dyDescent="0.3">
      <c r="A3" s="3"/>
      <c r="B3" s="3"/>
      <c r="C3" s="3"/>
      <c r="D3" s="3"/>
      <c r="E3" s="3"/>
      <c r="F3" s="172" t="s">
        <v>396</v>
      </c>
      <c r="G3" s="172"/>
      <c r="H3" s="172"/>
      <c r="I3" s="172"/>
      <c r="J3" s="172"/>
    </row>
    <row r="4" spans="1:10" s="57" customFormat="1" x14ac:dyDescent="0.3">
      <c r="A4" s="58"/>
      <c r="B4" s="58"/>
      <c r="C4" s="58"/>
      <c r="D4" s="58"/>
      <c r="E4" s="58"/>
      <c r="F4" s="172" t="s">
        <v>418</v>
      </c>
      <c r="G4" s="172"/>
      <c r="H4" s="172"/>
      <c r="I4" s="172"/>
      <c r="J4" s="172"/>
    </row>
    <row r="5" spans="1:10" s="57" customFormat="1" x14ac:dyDescent="0.3">
      <c r="A5" s="58"/>
      <c r="B5" s="58"/>
      <c r="C5" s="58"/>
      <c r="D5" s="58"/>
      <c r="E5" s="58"/>
      <c r="F5" s="58"/>
      <c r="G5" s="58"/>
      <c r="H5" s="58"/>
      <c r="I5" s="58"/>
      <c r="J5" s="58"/>
    </row>
    <row r="6" spans="1:10" x14ac:dyDescent="0.3">
      <c r="A6" s="3"/>
      <c r="B6" s="3"/>
      <c r="C6" s="3"/>
      <c r="D6" s="3"/>
      <c r="E6" s="3"/>
      <c r="F6" s="3"/>
      <c r="G6" s="3"/>
      <c r="H6" s="3"/>
      <c r="I6" s="3"/>
      <c r="J6" s="3"/>
    </row>
    <row r="7" spans="1:10" x14ac:dyDescent="0.3">
      <c r="A7" s="153" t="s">
        <v>325</v>
      </c>
      <c r="B7" s="153"/>
      <c r="C7" s="153"/>
      <c r="D7" s="153"/>
      <c r="E7" s="153"/>
      <c r="F7" s="153"/>
      <c r="G7" s="153"/>
      <c r="H7" s="153"/>
      <c r="I7" s="153"/>
      <c r="J7" s="153"/>
    </row>
    <row r="8" spans="1:10" x14ac:dyDescent="0.3">
      <c r="A8" s="174" t="s">
        <v>419</v>
      </c>
      <c r="B8" s="153"/>
      <c r="C8" s="153"/>
      <c r="D8" s="153"/>
      <c r="E8" s="153"/>
      <c r="F8" s="153"/>
      <c r="G8" s="153"/>
      <c r="H8" s="153"/>
      <c r="I8" s="153"/>
      <c r="J8" s="153"/>
    </row>
    <row r="9" spans="1:10" x14ac:dyDescent="0.3">
      <c r="A9" s="153" t="s">
        <v>336</v>
      </c>
      <c r="B9" s="153"/>
      <c r="C9" s="153"/>
      <c r="D9" s="153"/>
      <c r="E9" s="153"/>
      <c r="F9" s="153"/>
      <c r="G9" s="153"/>
      <c r="H9" s="153"/>
      <c r="I9" s="153"/>
      <c r="J9" s="153"/>
    </row>
    <row r="10" spans="1:10" x14ac:dyDescent="0.3">
      <c r="A10" s="182" t="s">
        <v>0</v>
      </c>
      <c r="B10" s="182"/>
      <c r="C10" s="182"/>
      <c r="D10" s="182"/>
      <c r="E10" s="182"/>
      <c r="F10" s="182"/>
      <c r="G10" s="182"/>
      <c r="H10" s="182"/>
      <c r="I10" s="182"/>
      <c r="J10" s="182"/>
    </row>
    <row r="11" spans="1:10" x14ac:dyDescent="0.3">
      <c r="A11" s="173"/>
      <c r="B11" s="173"/>
      <c r="C11" s="173"/>
      <c r="D11" s="173"/>
      <c r="E11" s="173"/>
      <c r="F11" s="173"/>
      <c r="G11" s="173"/>
      <c r="H11" s="173"/>
      <c r="I11" s="173"/>
      <c r="J11" s="173"/>
    </row>
    <row r="12" spans="1:10" ht="69" x14ac:dyDescent="0.3">
      <c r="A12" s="6" t="s">
        <v>1</v>
      </c>
      <c r="B12" s="180" t="s">
        <v>2</v>
      </c>
      <c r="C12" s="181"/>
      <c r="D12" s="6" t="s">
        <v>3</v>
      </c>
      <c r="E12" s="6" t="s">
        <v>4</v>
      </c>
      <c r="F12" s="6" t="s">
        <v>5</v>
      </c>
      <c r="G12" s="6" t="s">
        <v>6</v>
      </c>
      <c r="H12" s="6" t="s">
        <v>331</v>
      </c>
      <c r="I12" s="6" t="s">
        <v>329</v>
      </c>
      <c r="J12" s="6" t="s">
        <v>330</v>
      </c>
    </row>
    <row r="13" spans="1:10" ht="69" x14ac:dyDescent="0.3">
      <c r="A13" s="5" t="s">
        <v>7</v>
      </c>
      <c r="B13" s="125" t="s">
        <v>45</v>
      </c>
      <c r="C13" s="126"/>
      <c r="D13" s="5" t="s">
        <v>46</v>
      </c>
      <c r="E13" s="5" t="s">
        <v>47</v>
      </c>
      <c r="F13" s="5"/>
      <c r="G13" s="5"/>
      <c r="H13" s="7">
        <v>110000</v>
      </c>
      <c r="I13" s="7">
        <v>110000</v>
      </c>
      <c r="J13" s="7">
        <v>19800</v>
      </c>
    </row>
    <row r="14" spans="1:10" x14ac:dyDescent="0.3">
      <c r="A14" s="161" t="s">
        <v>361</v>
      </c>
      <c r="B14" s="162"/>
      <c r="C14" s="162"/>
      <c r="D14" s="162"/>
      <c r="E14" s="162"/>
      <c r="F14" s="162"/>
      <c r="G14" s="163"/>
      <c r="H14" s="18">
        <f>SUM(H13:H13)</f>
        <v>110000</v>
      </c>
      <c r="I14" s="18">
        <f t="shared" ref="I14:J14" si="0">SUM(I13:I13)</f>
        <v>110000</v>
      </c>
      <c r="J14" s="18">
        <f t="shared" si="0"/>
        <v>19800</v>
      </c>
    </row>
    <row r="15" spans="1:10" x14ac:dyDescent="0.3">
      <c r="A15" s="154" t="s">
        <v>310</v>
      </c>
      <c r="B15" s="155"/>
      <c r="C15" s="155"/>
      <c r="D15" s="155"/>
      <c r="E15" s="155"/>
      <c r="F15" s="155"/>
      <c r="G15" s="156"/>
      <c r="H15" s="8">
        <f>H14</f>
        <v>110000</v>
      </c>
      <c r="I15" s="8">
        <f t="shared" ref="I15:J15" si="1">I14</f>
        <v>110000</v>
      </c>
      <c r="J15" s="8">
        <f t="shared" si="1"/>
        <v>19800</v>
      </c>
    </row>
    <row r="16" spans="1:10" ht="41.4" x14ac:dyDescent="0.3">
      <c r="A16" s="5" t="s">
        <v>72</v>
      </c>
      <c r="B16" s="125" t="s">
        <v>45</v>
      </c>
      <c r="C16" s="126"/>
      <c r="D16" s="5" t="s">
        <v>230</v>
      </c>
      <c r="E16" s="5" t="s">
        <v>231</v>
      </c>
      <c r="F16" s="5" t="s">
        <v>180</v>
      </c>
      <c r="G16" s="5" t="s">
        <v>181</v>
      </c>
      <c r="H16" s="7">
        <v>87000</v>
      </c>
      <c r="I16" s="7">
        <v>0</v>
      </c>
      <c r="J16" s="7">
        <v>0</v>
      </c>
    </row>
    <row r="17" spans="1:10" ht="41.4" x14ac:dyDescent="0.3">
      <c r="A17" s="5" t="s">
        <v>72</v>
      </c>
      <c r="B17" s="125" t="s">
        <v>45</v>
      </c>
      <c r="C17" s="126"/>
      <c r="D17" s="5" t="s">
        <v>230</v>
      </c>
      <c r="E17" s="5" t="s">
        <v>231</v>
      </c>
      <c r="F17" s="5" t="s">
        <v>288</v>
      </c>
      <c r="G17" s="5" t="s">
        <v>289</v>
      </c>
      <c r="H17" s="7">
        <v>3000</v>
      </c>
      <c r="I17" s="7">
        <v>0</v>
      </c>
      <c r="J17" s="7">
        <v>0</v>
      </c>
    </row>
    <row r="18" spans="1:10" ht="41.4" x14ac:dyDescent="0.3">
      <c r="A18" s="5" t="s">
        <v>72</v>
      </c>
      <c r="B18" s="125" t="s">
        <v>45</v>
      </c>
      <c r="C18" s="126"/>
      <c r="D18" s="5" t="s">
        <v>230</v>
      </c>
      <c r="E18" s="5" t="s">
        <v>231</v>
      </c>
      <c r="F18" s="5" t="s">
        <v>84</v>
      </c>
      <c r="G18" s="5" t="s">
        <v>85</v>
      </c>
      <c r="H18" s="7">
        <v>4000</v>
      </c>
      <c r="I18" s="7">
        <v>4000</v>
      </c>
      <c r="J18" s="7">
        <v>0</v>
      </c>
    </row>
    <row r="19" spans="1:10" ht="41.4" x14ac:dyDescent="0.3">
      <c r="A19" s="5" t="s">
        <v>72</v>
      </c>
      <c r="B19" s="125" t="s">
        <v>45</v>
      </c>
      <c r="C19" s="126"/>
      <c r="D19" s="5" t="s">
        <v>230</v>
      </c>
      <c r="E19" s="5" t="s">
        <v>231</v>
      </c>
      <c r="F19" s="5" t="s">
        <v>86</v>
      </c>
      <c r="G19" s="5" t="s">
        <v>87</v>
      </c>
      <c r="H19" s="7">
        <v>1000</v>
      </c>
      <c r="I19" s="7">
        <v>1000</v>
      </c>
      <c r="J19" s="7">
        <v>0</v>
      </c>
    </row>
    <row r="20" spans="1:10" ht="41.4" x14ac:dyDescent="0.3">
      <c r="A20" s="5" t="s">
        <v>72</v>
      </c>
      <c r="B20" s="125" t="s">
        <v>45</v>
      </c>
      <c r="C20" s="126"/>
      <c r="D20" s="5" t="s">
        <v>230</v>
      </c>
      <c r="E20" s="5" t="s">
        <v>231</v>
      </c>
      <c r="F20" s="5" t="s">
        <v>92</v>
      </c>
      <c r="G20" s="5" t="s">
        <v>93</v>
      </c>
      <c r="H20" s="7">
        <v>2000</v>
      </c>
      <c r="I20" s="7">
        <v>2000</v>
      </c>
      <c r="J20" s="7">
        <v>0</v>
      </c>
    </row>
    <row r="21" spans="1:10" ht="41.4" x14ac:dyDescent="0.3">
      <c r="A21" s="5" t="s">
        <v>72</v>
      </c>
      <c r="B21" s="125" t="s">
        <v>45</v>
      </c>
      <c r="C21" s="126"/>
      <c r="D21" s="5" t="s">
        <v>230</v>
      </c>
      <c r="E21" s="5" t="s">
        <v>231</v>
      </c>
      <c r="F21" s="5" t="s">
        <v>102</v>
      </c>
      <c r="G21" s="5" t="s">
        <v>103</v>
      </c>
      <c r="H21" s="7">
        <v>3000</v>
      </c>
      <c r="I21" s="7">
        <v>3000</v>
      </c>
      <c r="J21" s="7">
        <v>0</v>
      </c>
    </row>
    <row r="22" spans="1:10" ht="41.4" x14ac:dyDescent="0.3">
      <c r="A22" s="5" t="s">
        <v>72</v>
      </c>
      <c r="B22" s="125" t="s">
        <v>45</v>
      </c>
      <c r="C22" s="126"/>
      <c r="D22" s="5" t="s">
        <v>230</v>
      </c>
      <c r="E22" s="5" t="s">
        <v>231</v>
      </c>
      <c r="F22" s="5" t="s">
        <v>106</v>
      </c>
      <c r="G22" s="5" t="s">
        <v>107</v>
      </c>
      <c r="H22" s="7">
        <v>10000</v>
      </c>
      <c r="I22" s="7">
        <v>10000</v>
      </c>
      <c r="J22" s="7">
        <v>0</v>
      </c>
    </row>
    <row r="23" spans="1:10" ht="41.4" x14ac:dyDescent="0.3">
      <c r="A23" s="5" t="s">
        <v>72</v>
      </c>
      <c r="B23" s="125" t="s">
        <v>45</v>
      </c>
      <c r="C23" s="126"/>
      <c r="D23" s="5" t="s">
        <v>230</v>
      </c>
      <c r="E23" s="5" t="s">
        <v>231</v>
      </c>
      <c r="F23" s="5" t="s">
        <v>114</v>
      </c>
      <c r="G23" s="5" t="s">
        <v>115</v>
      </c>
      <c r="H23" s="7">
        <v>0</v>
      </c>
      <c r="I23" s="7">
        <v>0</v>
      </c>
      <c r="J23" s="7">
        <v>0</v>
      </c>
    </row>
    <row r="24" spans="1:10" ht="41.4" x14ac:dyDescent="0.3">
      <c r="A24" s="5" t="s">
        <v>72</v>
      </c>
      <c r="B24" s="125" t="s">
        <v>45</v>
      </c>
      <c r="C24" s="126"/>
      <c r="D24" s="5" t="s">
        <v>230</v>
      </c>
      <c r="E24" s="5" t="s">
        <v>231</v>
      </c>
      <c r="F24" s="5" t="s">
        <v>122</v>
      </c>
      <c r="G24" s="5" t="s">
        <v>123</v>
      </c>
      <c r="H24" s="7">
        <v>0</v>
      </c>
      <c r="I24" s="7">
        <v>90000</v>
      </c>
      <c r="J24" s="7">
        <v>13814</v>
      </c>
    </row>
    <row r="25" spans="1:10" x14ac:dyDescent="0.3">
      <c r="A25" s="161" t="s">
        <v>361</v>
      </c>
      <c r="B25" s="162"/>
      <c r="C25" s="162"/>
      <c r="D25" s="162"/>
      <c r="E25" s="162"/>
      <c r="F25" s="162"/>
      <c r="G25" s="163"/>
      <c r="H25" s="18">
        <f>SUM(H16:H24)</f>
        <v>110000</v>
      </c>
      <c r="I25" s="18">
        <f>SUM(I16:I24)</f>
        <v>110000</v>
      </c>
      <c r="J25" s="18">
        <f>SUM(J16:J24)</f>
        <v>13814</v>
      </c>
    </row>
    <row r="26" spans="1:10" x14ac:dyDescent="0.3">
      <c r="A26" s="154" t="s">
        <v>315</v>
      </c>
      <c r="B26" s="155"/>
      <c r="C26" s="155"/>
      <c r="D26" s="155"/>
      <c r="E26" s="155"/>
      <c r="F26" s="155"/>
      <c r="G26" s="156"/>
      <c r="H26" s="8">
        <f>H25</f>
        <v>110000</v>
      </c>
      <c r="I26" s="8">
        <f t="shared" ref="I26:J26" si="2">I25</f>
        <v>110000</v>
      </c>
      <c r="J26" s="8">
        <f t="shared" si="2"/>
        <v>13814</v>
      </c>
    </row>
    <row r="27" spans="1:10" x14ac:dyDescent="0.3">
      <c r="A27" s="157" t="s">
        <v>326</v>
      </c>
      <c r="B27" s="157"/>
      <c r="C27" s="157"/>
      <c r="D27" s="157"/>
      <c r="E27" s="157"/>
      <c r="F27" s="157"/>
      <c r="G27" s="157"/>
      <c r="H27" s="19">
        <f>H15-H26</f>
        <v>0</v>
      </c>
      <c r="I27" s="19">
        <f>I15-I26</f>
        <v>0</v>
      </c>
      <c r="J27" s="19">
        <f>J15-J26</f>
        <v>5986</v>
      </c>
    </row>
    <row r="28" spans="1:10" x14ac:dyDescent="0.3">
      <c r="A28" s="161" t="s">
        <v>361</v>
      </c>
      <c r="B28" s="162"/>
      <c r="C28" s="162"/>
      <c r="D28" s="162"/>
      <c r="E28" s="162"/>
      <c r="F28" s="162"/>
      <c r="G28" s="163"/>
      <c r="H28" s="28">
        <f>H14-H25</f>
        <v>0</v>
      </c>
      <c r="I28" s="28">
        <f>I14-I25</f>
        <v>0</v>
      </c>
      <c r="J28" s="28">
        <f>J14-J25</f>
        <v>5986</v>
      </c>
    </row>
    <row r="29" spans="1:10" x14ac:dyDescent="0.3">
      <c r="A29" s="31"/>
      <c r="B29" s="31"/>
      <c r="C29" s="31"/>
      <c r="D29" s="31"/>
      <c r="E29" s="31"/>
      <c r="F29" s="31"/>
      <c r="G29" s="31"/>
      <c r="H29" s="32"/>
      <c r="I29" s="32"/>
      <c r="J29" s="32"/>
    </row>
    <row r="30" spans="1:10" x14ac:dyDescent="0.3">
      <c r="A30" s="3"/>
      <c r="B30" s="3"/>
      <c r="C30" s="3"/>
      <c r="D30" s="3"/>
      <c r="E30" s="3"/>
      <c r="F30" s="3"/>
      <c r="G30" s="3"/>
      <c r="H30" s="3"/>
      <c r="I30" s="3"/>
      <c r="J30" s="3"/>
    </row>
    <row r="31" spans="1:10" x14ac:dyDescent="0.3">
      <c r="A31" s="153" t="s">
        <v>327</v>
      </c>
      <c r="B31" s="153"/>
      <c r="C31" s="153"/>
      <c r="D31" s="153"/>
      <c r="E31" s="30"/>
      <c r="F31" s="3"/>
      <c r="G31" s="3"/>
      <c r="H31" s="3"/>
      <c r="I31" s="3"/>
      <c r="J31" s="3"/>
    </row>
    <row r="32" spans="1:10" x14ac:dyDescent="0.3">
      <c r="A32" s="153" t="s">
        <v>385</v>
      </c>
      <c r="B32" s="153"/>
      <c r="C32" s="153"/>
      <c r="D32" s="153"/>
      <c r="E32" s="30"/>
      <c r="F32" s="3"/>
      <c r="G32" s="3"/>
      <c r="H32" s="3"/>
      <c r="I32" s="3"/>
      <c r="J32" s="3"/>
    </row>
    <row r="33" spans="1:10" x14ac:dyDescent="0.3">
      <c r="A33" s="3"/>
      <c r="B33" s="3"/>
      <c r="C33" s="3"/>
      <c r="D33" s="3"/>
      <c r="E33" s="3"/>
      <c r="F33" s="3"/>
      <c r="G33" s="153" t="s">
        <v>328</v>
      </c>
      <c r="H33" s="153"/>
      <c r="I33" s="153"/>
      <c r="J33" s="153"/>
    </row>
    <row r="34" spans="1:10" x14ac:dyDescent="0.3">
      <c r="A34" s="3"/>
      <c r="B34" s="3"/>
      <c r="C34" s="3"/>
      <c r="D34" s="3"/>
      <c r="E34" s="3"/>
      <c r="F34" s="3"/>
      <c r="G34" s="153" t="s">
        <v>369</v>
      </c>
      <c r="H34" s="153"/>
      <c r="I34" s="153"/>
      <c r="J34" s="153"/>
    </row>
    <row r="35" spans="1:10" x14ac:dyDescent="0.3">
      <c r="A35" s="3"/>
      <c r="B35" s="3"/>
      <c r="C35" s="3"/>
      <c r="D35" s="3"/>
      <c r="E35" s="3"/>
      <c r="F35" s="3"/>
      <c r="G35" s="153" t="s">
        <v>417</v>
      </c>
      <c r="H35" s="153"/>
      <c r="I35" s="153"/>
      <c r="J35" s="153"/>
    </row>
  </sheetData>
  <mergeCells count="32">
    <mergeCell ref="A1:E1"/>
    <mergeCell ref="F1:J1"/>
    <mergeCell ref="B21:C21"/>
    <mergeCell ref="A9:J9"/>
    <mergeCell ref="A14:G14"/>
    <mergeCell ref="A7:J7"/>
    <mergeCell ref="A8:J8"/>
    <mergeCell ref="F2:J2"/>
    <mergeCell ref="F3:J3"/>
    <mergeCell ref="F4:J4"/>
    <mergeCell ref="B16:C16"/>
    <mergeCell ref="B17:C17"/>
    <mergeCell ref="B18:C18"/>
    <mergeCell ref="B19:C19"/>
    <mergeCell ref="B20:C20"/>
    <mergeCell ref="A10:J10"/>
    <mergeCell ref="A11:J11"/>
    <mergeCell ref="B12:C12"/>
    <mergeCell ref="B13:C13"/>
    <mergeCell ref="A15:G15"/>
    <mergeCell ref="G35:J35"/>
    <mergeCell ref="B22:C22"/>
    <mergeCell ref="B23:C23"/>
    <mergeCell ref="B24:C24"/>
    <mergeCell ref="A26:G26"/>
    <mergeCell ref="A27:G27"/>
    <mergeCell ref="A31:D31"/>
    <mergeCell ref="A32:D32"/>
    <mergeCell ref="G33:J33"/>
    <mergeCell ref="G34:J34"/>
    <mergeCell ref="A25:G25"/>
    <mergeCell ref="A28:G28"/>
  </mergeCells>
  <pageMargins left="0.43307086614173201" right="0.43307086614173201" top="0.74803149606299202" bottom="0.74803149606299202" header="0.31496062992126" footer="0.31496062992126"/>
  <pageSetup orientation="landscape" r:id="rId1"/>
  <headerFooter>
    <oddFooter>&amp;LF-PS-30-15,ED.I,REV.0&amp;C&amp;P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workbookViewId="0">
      <selection activeCell="A9" sqref="A9:J9"/>
    </sheetView>
  </sheetViews>
  <sheetFormatPr defaultRowHeight="14.4" x14ac:dyDescent="0.3"/>
  <cols>
    <col min="1" max="1" width="9.6640625" customWidth="1"/>
    <col min="3" max="3" width="6.33203125" customWidth="1"/>
    <col min="4" max="4" width="12" customWidth="1"/>
    <col min="5" max="5" width="21.88671875" customWidth="1"/>
    <col min="6" max="6" width="11.33203125" customWidth="1"/>
    <col min="7" max="7" width="21.88671875" customWidth="1"/>
    <col min="8" max="8" width="13" bestFit="1" customWidth="1"/>
    <col min="9" max="9" width="11.77734375" bestFit="1" customWidth="1"/>
    <col min="10" max="10" width="13.44140625" bestFit="1" customWidth="1"/>
  </cols>
  <sheetData>
    <row r="1" spans="1:10" ht="15" customHeight="1" x14ac:dyDescent="0.3">
      <c r="A1" s="171" t="s">
        <v>262</v>
      </c>
      <c r="B1" s="171"/>
      <c r="C1" s="171"/>
      <c r="D1" s="171"/>
      <c r="E1" s="171"/>
      <c r="F1" s="170" t="s">
        <v>339</v>
      </c>
      <c r="G1" s="170"/>
      <c r="H1" s="170"/>
      <c r="I1" s="170"/>
      <c r="J1" s="170"/>
    </row>
    <row r="2" spans="1:10" ht="15" customHeight="1" x14ac:dyDescent="0.3">
      <c r="A2" s="3"/>
      <c r="B2" s="3"/>
      <c r="C2" s="4" t="s">
        <v>0</v>
      </c>
      <c r="D2" s="4"/>
      <c r="E2" s="4"/>
      <c r="F2" s="153" t="s">
        <v>441</v>
      </c>
      <c r="G2" s="153"/>
      <c r="H2" s="153"/>
      <c r="I2" s="153"/>
      <c r="J2" s="153"/>
    </row>
    <row r="3" spans="1:10" x14ac:dyDescent="0.3">
      <c r="A3" s="3"/>
      <c r="B3" s="3"/>
      <c r="C3" s="4"/>
      <c r="D3" s="4"/>
      <c r="E3" s="4"/>
      <c r="F3" s="172" t="s">
        <v>396</v>
      </c>
      <c r="G3" s="172"/>
      <c r="H3" s="172"/>
      <c r="I3" s="172"/>
      <c r="J3" s="172"/>
    </row>
    <row r="4" spans="1:10" s="57" customFormat="1" x14ac:dyDescent="0.3">
      <c r="A4" s="58"/>
      <c r="B4" s="58"/>
      <c r="C4" s="4"/>
      <c r="D4" s="4"/>
      <c r="E4" s="4"/>
      <c r="F4" s="172" t="s">
        <v>418</v>
      </c>
      <c r="G4" s="172"/>
      <c r="H4" s="172"/>
      <c r="I4" s="172"/>
      <c r="J4" s="172"/>
    </row>
    <row r="5" spans="1:10" s="57" customFormat="1" x14ac:dyDescent="0.3">
      <c r="A5" s="58"/>
      <c r="B5" s="58"/>
      <c r="C5" s="4"/>
      <c r="D5" s="4"/>
      <c r="E5" s="4"/>
      <c r="F5" s="4"/>
      <c r="G5" s="56"/>
      <c r="H5" s="56"/>
      <c r="I5" s="56"/>
      <c r="J5" s="56"/>
    </row>
    <row r="6" spans="1:10" s="57" customFormat="1" x14ac:dyDescent="0.3">
      <c r="A6" s="58"/>
      <c r="B6" s="58"/>
      <c r="C6" s="4"/>
      <c r="D6" s="4"/>
      <c r="E6" s="4"/>
      <c r="F6" s="4"/>
      <c r="G6" s="56"/>
      <c r="H6" s="56"/>
      <c r="I6" s="56"/>
      <c r="J6" s="56"/>
    </row>
    <row r="7" spans="1:10" x14ac:dyDescent="0.3">
      <c r="A7" s="3"/>
      <c r="B7" s="3"/>
      <c r="C7" s="4"/>
      <c r="D7" s="4"/>
      <c r="E7" s="4"/>
      <c r="F7" s="4"/>
      <c r="G7" s="2"/>
      <c r="H7" s="2"/>
      <c r="I7" s="2"/>
      <c r="J7" s="2"/>
    </row>
    <row r="8" spans="1:10" x14ac:dyDescent="0.3">
      <c r="A8" s="153" t="s">
        <v>325</v>
      </c>
      <c r="B8" s="153"/>
      <c r="C8" s="153"/>
      <c r="D8" s="153"/>
      <c r="E8" s="153"/>
      <c r="F8" s="153"/>
      <c r="G8" s="153"/>
      <c r="H8" s="153"/>
      <c r="I8" s="153"/>
      <c r="J8" s="153"/>
    </row>
    <row r="9" spans="1:10" x14ac:dyDescent="0.3">
      <c r="A9" s="174" t="s">
        <v>419</v>
      </c>
      <c r="B9" s="153"/>
      <c r="C9" s="153"/>
      <c r="D9" s="153"/>
      <c r="E9" s="153"/>
      <c r="F9" s="153"/>
      <c r="G9" s="153"/>
      <c r="H9" s="153"/>
      <c r="I9" s="153"/>
      <c r="J9" s="153"/>
    </row>
    <row r="10" spans="1:10" x14ac:dyDescent="0.3">
      <c r="A10" s="153" t="s">
        <v>383</v>
      </c>
      <c r="B10" s="153"/>
      <c r="C10" s="153"/>
      <c r="D10" s="153"/>
      <c r="E10" s="153"/>
      <c r="F10" s="153"/>
      <c r="G10" s="153"/>
      <c r="H10" s="153"/>
      <c r="I10" s="153"/>
      <c r="J10" s="153"/>
    </row>
    <row r="11" spans="1:10" x14ac:dyDescent="0.3">
      <c r="A11" s="35"/>
      <c r="B11" s="35"/>
      <c r="C11" s="35"/>
      <c r="D11" s="35"/>
      <c r="E11" s="35"/>
      <c r="F11" s="35"/>
      <c r="G11" s="35"/>
      <c r="H11" s="35"/>
      <c r="I11" s="35"/>
      <c r="J11" s="35"/>
    </row>
    <row r="12" spans="1:10" x14ac:dyDescent="0.3">
      <c r="A12" s="182" t="s">
        <v>0</v>
      </c>
      <c r="B12" s="182"/>
      <c r="C12" s="182"/>
      <c r="D12" s="182"/>
      <c r="E12" s="182"/>
      <c r="F12" s="182"/>
      <c r="G12" s="182"/>
      <c r="H12" s="182"/>
      <c r="I12" s="182"/>
      <c r="J12" s="182"/>
    </row>
    <row r="13" spans="1:10" ht="55.2" x14ac:dyDescent="0.3">
      <c r="A13" s="6" t="s">
        <v>1</v>
      </c>
      <c r="B13" s="180" t="s">
        <v>2</v>
      </c>
      <c r="C13" s="181"/>
      <c r="D13" s="6" t="s">
        <v>3</v>
      </c>
      <c r="E13" s="6" t="s">
        <v>4</v>
      </c>
      <c r="F13" s="6" t="s">
        <v>5</v>
      </c>
      <c r="G13" s="6" t="s">
        <v>6</v>
      </c>
      <c r="H13" s="6" t="s">
        <v>364</v>
      </c>
      <c r="I13" s="6" t="s">
        <v>363</v>
      </c>
      <c r="J13" s="6" t="s">
        <v>362</v>
      </c>
    </row>
    <row r="14" spans="1:10" ht="45" customHeight="1" x14ac:dyDescent="0.3">
      <c r="A14" s="5" t="s">
        <v>7</v>
      </c>
      <c r="B14" s="125" t="s">
        <v>48</v>
      </c>
      <c r="C14" s="126"/>
      <c r="D14" s="40">
        <v>300530</v>
      </c>
      <c r="E14" s="40" t="s">
        <v>24</v>
      </c>
      <c r="F14" s="39"/>
      <c r="G14" s="39"/>
      <c r="H14" s="93">
        <v>170000</v>
      </c>
      <c r="I14" s="94">
        <v>170000</v>
      </c>
      <c r="J14" s="41">
        <v>164210</v>
      </c>
    </row>
    <row r="15" spans="1:10" ht="27.6" x14ac:dyDescent="0.3">
      <c r="A15" s="5" t="s">
        <v>7</v>
      </c>
      <c r="B15" s="125" t="s">
        <v>48</v>
      </c>
      <c r="C15" s="126"/>
      <c r="D15" s="5" t="s">
        <v>49</v>
      </c>
      <c r="E15" s="5" t="s">
        <v>50</v>
      </c>
      <c r="F15" s="5"/>
      <c r="G15" s="5"/>
      <c r="H15" s="95">
        <v>2300000</v>
      </c>
      <c r="I15" s="95">
        <v>2900000</v>
      </c>
      <c r="J15" s="7">
        <v>3654035</v>
      </c>
    </row>
    <row r="16" spans="1:10" ht="55.2" x14ac:dyDescent="0.3">
      <c r="A16" s="5" t="s">
        <v>7</v>
      </c>
      <c r="B16" s="125" t="s">
        <v>48</v>
      </c>
      <c r="C16" s="126"/>
      <c r="D16" s="5" t="s">
        <v>51</v>
      </c>
      <c r="E16" s="5" t="s">
        <v>52</v>
      </c>
      <c r="F16" s="5"/>
      <c r="G16" s="5"/>
      <c r="H16" s="95">
        <v>218190000</v>
      </c>
      <c r="I16" s="95">
        <v>216090000</v>
      </c>
      <c r="J16" s="7">
        <v>199590293</v>
      </c>
    </row>
    <row r="17" spans="1:10" ht="69" x14ac:dyDescent="0.3">
      <c r="A17" s="97" t="s">
        <v>7</v>
      </c>
      <c r="B17" s="139" t="s">
        <v>48</v>
      </c>
      <c r="C17" s="140"/>
      <c r="D17" s="97" t="s">
        <v>53</v>
      </c>
      <c r="E17" s="97" t="s">
        <v>54</v>
      </c>
      <c r="F17" s="97"/>
      <c r="G17" s="97"/>
      <c r="H17" s="98">
        <v>53536000</v>
      </c>
      <c r="I17" s="98">
        <v>53536000</v>
      </c>
      <c r="J17" s="99">
        <v>45661181</v>
      </c>
    </row>
    <row r="18" spans="1:10" ht="82.8" x14ac:dyDescent="0.3">
      <c r="A18" s="14" t="s">
        <v>7</v>
      </c>
      <c r="B18" s="131" t="s">
        <v>48</v>
      </c>
      <c r="C18" s="132"/>
      <c r="D18" s="14" t="s">
        <v>55</v>
      </c>
      <c r="E18" s="14" t="s">
        <v>56</v>
      </c>
      <c r="F18" s="14"/>
      <c r="G18" s="14"/>
      <c r="H18" s="96">
        <v>0</v>
      </c>
      <c r="I18" s="96">
        <v>0</v>
      </c>
      <c r="J18" s="13">
        <v>0</v>
      </c>
    </row>
    <row r="19" spans="1:10" ht="41.4" x14ac:dyDescent="0.3">
      <c r="A19" s="5" t="s">
        <v>7</v>
      </c>
      <c r="B19" s="125" t="s">
        <v>48</v>
      </c>
      <c r="C19" s="126"/>
      <c r="D19" s="5" t="s">
        <v>57</v>
      </c>
      <c r="E19" s="5" t="s">
        <v>58</v>
      </c>
      <c r="F19" s="5"/>
      <c r="G19" s="5"/>
      <c r="H19" s="95">
        <v>6584000</v>
      </c>
      <c r="I19" s="95">
        <v>6584000</v>
      </c>
      <c r="J19" s="7">
        <v>5826000</v>
      </c>
    </row>
    <row r="20" spans="1:10" ht="27.6" x14ac:dyDescent="0.3">
      <c r="A20" s="5" t="s">
        <v>7</v>
      </c>
      <c r="B20" s="125" t="s">
        <v>48</v>
      </c>
      <c r="C20" s="126"/>
      <c r="D20" s="5">
        <v>335000</v>
      </c>
      <c r="E20" s="5" t="s">
        <v>377</v>
      </c>
      <c r="F20" s="5"/>
      <c r="G20" s="5"/>
      <c r="H20" s="95">
        <v>1550000</v>
      </c>
      <c r="I20" s="95">
        <v>950000</v>
      </c>
      <c r="J20" s="7">
        <v>799344</v>
      </c>
    </row>
    <row r="21" spans="1:10" ht="30.75" customHeight="1" x14ac:dyDescent="0.3">
      <c r="A21" s="5" t="s">
        <v>7</v>
      </c>
      <c r="B21" s="125" t="s">
        <v>48</v>
      </c>
      <c r="C21" s="126"/>
      <c r="D21" s="5" t="s">
        <v>59</v>
      </c>
      <c r="E21" s="5" t="s">
        <v>60</v>
      </c>
      <c r="F21" s="5"/>
      <c r="G21" s="5"/>
      <c r="H21" s="95">
        <v>0</v>
      </c>
      <c r="I21" s="95">
        <v>305000</v>
      </c>
      <c r="J21" s="7">
        <v>196530</v>
      </c>
    </row>
    <row r="22" spans="1:10" ht="69" x14ac:dyDescent="0.3">
      <c r="A22" s="5" t="s">
        <v>7</v>
      </c>
      <c r="B22" s="125" t="s">
        <v>48</v>
      </c>
      <c r="C22" s="126"/>
      <c r="D22" s="5" t="s">
        <v>28</v>
      </c>
      <c r="E22" s="5" t="s">
        <v>29</v>
      </c>
      <c r="F22" s="5"/>
      <c r="G22" s="5"/>
      <c r="H22" s="95">
        <v>0</v>
      </c>
      <c r="I22" s="95">
        <v>0</v>
      </c>
      <c r="J22" s="7">
        <v>0</v>
      </c>
    </row>
    <row r="23" spans="1:10" ht="27.6" x14ac:dyDescent="0.3">
      <c r="A23" s="5" t="s">
        <v>7</v>
      </c>
      <c r="B23" s="125" t="s">
        <v>48</v>
      </c>
      <c r="C23" s="126"/>
      <c r="D23" s="5">
        <v>428200</v>
      </c>
      <c r="E23" s="5" t="s">
        <v>386</v>
      </c>
      <c r="F23" s="5"/>
      <c r="G23" s="5"/>
      <c r="H23" s="95">
        <v>0</v>
      </c>
      <c r="I23" s="95">
        <v>0</v>
      </c>
      <c r="J23" s="7">
        <v>0</v>
      </c>
    </row>
    <row r="24" spans="1:10" ht="55.2" x14ac:dyDescent="0.3">
      <c r="A24" s="5" t="s">
        <v>7</v>
      </c>
      <c r="B24" s="125" t="s">
        <v>48</v>
      </c>
      <c r="C24" s="126"/>
      <c r="D24" s="5">
        <v>431000</v>
      </c>
      <c r="E24" s="5" t="s">
        <v>387</v>
      </c>
      <c r="F24" s="5"/>
      <c r="G24" s="5"/>
      <c r="H24" s="95">
        <v>6950000</v>
      </c>
      <c r="I24" s="95">
        <v>8790000</v>
      </c>
      <c r="J24" s="7">
        <v>8437275</v>
      </c>
    </row>
    <row r="25" spans="1:10" ht="82.8" x14ac:dyDescent="0.3">
      <c r="A25" s="97" t="s">
        <v>7</v>
      </c>
      <c r="B25" s="139" t="s">
        <v>48</v>
      </c>
      <c r="C25" s="140"/>
      <c r="D25" s="97" t="s">
        <v>63</v>
      </c>
      <c r="E25" s="97" t="s">
        <v>64</v>
      </c>
      <c r="F25" s="97"/>
      <c r="G25" s="97"/>
      <c r="H25" s="98">
        <v>138197000</v>
      </c>
      <c r="I25" s="98">
        <v>140297000</v>
      </c>
      <c r="J25" s="99">
        <v>134281437</v>
      </c>
    </row>
    <row r="26" spans="1:10" s="1" customFormat="1" ht="27.6" x14ac:dyDescent="0.3">
      <c r="A26" s="14" t="s">
        <v>7</v>
      </c>
      <c r="B26" s="131" t="s">
        <v>48</v>
      </c>
      <c r="C26" s="146"/>
      <c r="D26" s="100">
        <v>434000</v>
      </c>
      <c r="E26" s="100" t="s">
        <v>386</v>
      </c>
      <c r="F26" s="100"/>
      <c r="G26" s="100"/>
      <c r="H26" s="101">
        <v>0</v>
      </c>
      <c r="I26" s="96">
        <v>0</v>
      </c>
      <c r="J26" s="13">
        <v>0</v>
      </c>
    </row>
    <row r="27" spans="1:10" x14ac:dyDescent="0.3">
      <c r="A27" s="161" t="s">
        <v>361</v>
      </c>
      <c r="B27" s="162"/>
      <c r="C27" s="162"/>
      <c r="D27" s="151"/>
      <c r="E27" s="151"/>
      <c r="F27" s="151"/>
      <c r="G27" s="152"/>
      <c r="H27" s="92">
        <f>SUM(H14:H26)</f>
        <v>427477000</v>
      </c>
      <c r="I27" s="92">
        <f>SUM(I14:I26)</f>
        <v>429622000</v>
      </c>
      <c r="J27" s="18">
        <f>SUM(J14:J26)</f>
        <v>398610305</v>
      </c>
    </row>
    <row r="28" spans="1:10" ht="27.6" x14ac:dyDescent="0.3">
      <c r="A28" s="5" t="s">
        <v>7</v>
      </c>
      <c r="B28" s="125" t="s">
        <v>48</v>
      </c>
      <c r="C28" s="126"/>
      <c r="D28" s="5" t="s">
        <v>30</v>
      </c>
      <c r="E28" s="5" t="s">
        <v>31</v>
      </c>
      <c r="F28" s="5"/>
      <c r="G28" s="5"/>
      <c r="H28" s="95">
        <v>0</v>
      </c>
      <c r="I28" s="95">
        <v>0</v>
      </c>
      <c r="J28" s="7">
        <v>0</v>
      </c>
    </row>
    <row r="29" spans="1:10" ht="69" x14ac:dyDescent="0.3">
      <c r="A29" s="5" t="s">
        <v>7</v>
      </c>
      <c r="B29" s="125" t="s">
        <v>48</v>
      </c>
      <c r="C29" s="126"/>
      <c r="D29" s="5">
        <v>423900</v>
      </c>
      <c r="E29" s="5" t="s">
        <v>323</v>
      </c>
      <c r="F29" s="5"/>
      <c r="G29" s="5"/>
      <c r="H29" s="95">
        <v>0</v>
      </c>
      <c r="I29" s="95">
        <v>0</v>
      </c>
      <c r="J29" s="7">
        <v>0</v>
      </c>
    </row>
    <row r="30" spans="1:10" ht="151.80000000000001" x14ac:dyDescent="0.3">
      <c r="A30" s="5" t="s">
        <v>7</v>
      </c>
      <c r="B30" s="125" t="s">
        <v>48</v>
      </c>
      <c r="C30" s="126"/>
      <c r="D30" s="5" t="s">
        <v>283</v>
      </c>
      <c r="E30" s="5" t="s">
        <v>284</v>
      </c>
      <c r="F30" s="5"/>
      <c r="G30" s="5"/>
      <c r="H30" s="95">
        <v>0</v>
      </c>
      <c r="I30" s="95">
        <v>0</v>
      </c>
      <c r="J30" s="7">
        <v>0</v>
      </c>
    </row>
    <row r="31" spans="1:10" ht="55.2" x14ac:dyDescent="0.3">
      <c r="A31" s="5" t="s">
        <v>7</v>
      </c>
      <c r="B31" s="125" t="s">
        <v>48</v>
      </c>
      <c r="C31" s="126"/>
      <c r="D31" s="5" t="s">
        <v>61</v>
      </c>
      <c r="E31" s="5" t="s">
        <v>62</v>
      </c>
      <c r="F31" s="5"/>
      <c r="G31" s="5"/>
      <c r="H31" s="95">
        <v>16968030</v>
      </c>
      <c r="I31" s="95">
        <v>13297030</v>
      </c>
      <c r="J31" s="7">
        <v>11371426</v>
      </c>
    </row>
    <row r="32" spans="1:10" ht="82.8" x14ac:dyDescent="0.3">
      <c r="A32" s="97" t="s">
        <v>7</v>
      </c>
      <c r="B32" s="139" t="s">
        <v>48</v>
      </c>
      <c r="C32" s="140"/>
      <c r="D32" s="97" t="s">
        <v>274</v>
      </c>
      <c r="E32" s="97" t="s">
        <v>275</v>
      </c>
      <c r="F32" s="97"/>
      <c r="G32" s="97"/>
      <c r="H32" s="98">
        <v>0</v>
      </c>
      <c r="I32" s="98">
        <v>0</v>
      </c>
      <c r="J32" s="99">
        <v>0</v>
      </c>
    </row>
    <row r="33" spans="1:10" ht="41.4" x14ac:dyDescent="0.3">
      <c r="A33" s="14" t="s">
        <v>7</v>
      </c>
      <c r="B33" s="131" t="s">
        <v>48</v>
      </c>
      <c r="C33" s="132"/>
      <c r="D33" s="14">
        <v>480101</v>
      </c>
      <c r="E33" s="14" t="s">
        <v>277</v>
      </c>
      <c r="F33" s="14"/>
      <c r="G33" s="14"/>
      <c r="H33" s="96">
        <v>0</v>
      </c>
      <c r="I33" s="96">
        <v>3977690</v>
      </c>
      <c r="J33" s="13">
        <v>3933989</v>
      </c>
    </row>
    <row r="34" spans="1:10" ht="41.4" x14ac:dyDescent="0.3">
      <c r="A34" s="5" t="s">
        <v>7</v>
      </c>
      <c r="B34" s="125" t="s">
        <v>48</v>
      </c>
      <c r="C34" s="126"/>
      <c r="D34" s="5">
        <v>480102</v>
      </c>
      <c r="E34" s="5" t="s">
        <v>40</v>
      </c>
      <c r="F34" s="5"/>
      <c r="G34" s="5"/>
      <c r="H34" s="95">
        <v>0</v>
      </c>
      <c r="I34" s="95">
        <v>0</v>
      </c>
      <c r="J34" s="7">
        <v>0</v>
      </c>
    </row>
    <row r="35" spans="1:10" ht="41.4" x14ac:dyDescent="0.3">
      <c r="A35" s="5" t="s">
        <v>7</v>
      </c>
      <c r="B35" s="125" t="s">
        <v>48</v>
      </c>
      <c r="C35" s="126"/>
      <c r="D35" s="5">
        <v>480201</v>
      </c>
      <c r="E35" s="5" t="s">
        <v>277</v>
      </c>
      <c r="F35" s="5"/>
      <c r="G35" s="5"/>
      <c r="H35" s="95">
        <v>3977690</v>
      </c>
      <c r="I35" s="95">
        <v>0</v>
      </c>
      <c r="J35" s="7">
        <v>0</v>
      </c>
    </row>
    <row r="36" spans="1:10" ht="28.5" customHeight="1" x14ac:dyDescent="0.3">
      <c r="A36" s="5" t="s">
        <v>7</v>
      </c>
      <c r="B36" s="125" t="s">
        <v>48</v>
      </c>
      <c r="C36" s="126"/>
      <c r="D36" s="5" t="s">
        <v>281</v>
      </c>
      <c r="E36" s="5" t="s">
        <v>44</v>
      </c>
      <c r="F36" s="5"/>
      <c r="G36" s="5"/>
      <c r="H36" s="95">
        <v>0</v>
      </c>
      <c r="I36" s="95">
        <v>0</v>
      </c>
      <c r="J36" s="7">
        <v>0</v>
      </c>
    </row>
    <row r="37" spans="1:10" x14ac:dyDescent="0.3">
      <c r="A37" s="161" t="s">
        <v>341</v>
      </c>
      <c r="B37" s="162"/>
      <c r="C37" s="162"/>
      <c r="D37" s="162"/>
      <c r="E37" s="162"/>
      <c r="F37" s="162"/>
      <c r="G37" s="163"/>
      <c r="H37" s="18">
        <f>SUM(H28:H36)</f>
        <v>20945720</v>
      </c>
      <c r="I37" s="18">
        <f t="shared" ref="I37:J37" si="0">SUM(I28:I36)</f>
        <v>17274720</v>
      </c>
      <c r="J37" s="18">
        <f t="shared" si="0"/>
        <v>15305415</v>
      </c>
    </row>
    <row r="38" spans="1:10" x14ac:dyDescent="0.3">
      <c r="A38" s="154" t="s">
        <v>311</v>
      </c>
      <c r="B38" s="155"/>
      <c r="C38" s="155"/>
      <c r="D38" s="155"/>
      <c r="E38" s="155"/>
      <c r="F38" s="155"/>
      <c r="G38" s="156"/>
      <c r="H38" s="8">
        <f>H27+H37</f>
        <v>448422720</v>
      </c>
      <c r="I38" s="8">
        <f t="shared" ref="I38:J38" si="1">I27+I37</f>
        <v>446896720</v>
      </c>
      <c r="J38" s="8">
        <f t="shared" si="1"/>
        <v>413915720</v>
      </c>
    </row>
    <row r="39" spans="1:10" x14ac:dyDescent="0.3">
      <c r="A39" s="5" t="s">
        <v>72</v>
      </c>
      <c r="B39" s="125" t="s">
        <v>48</v>
      </c>
      <c r="C39" s="126"/>
      <c r="D39" s="5" t="s">
        <v>190</v>
      </c>
      <c r="E39" s="5" t="s">
        <v>191</v>
      </c>
      <c r="F39" s="5" t="s">
        <v>75</v>
      </c>
      <c r="G39" s="5" t="s">
        <v>76</v>
      </c>
      <c r="H39" s="7">
        <v>172451000</v>
      </c>
      <c r="I39" s="7">
        <v>173291000</v>
      </c>
      <c r="J39" s="7">
        <v>163536849</v>
      </c>
    </row>
    <row r="40" spans="1:10" ht="27.6" x14ac:dyDescent="0.3">
      <c r="A40" s="5" t="s">
        <v>72</v>
      </c>
      <c r="B40" s="125" t="s">
        <v>48</v>
      </c>
      <c r="C40" s="126"/>
      <c r="D40" s="5" t="s">
        <v>190</v>
      </c>
      <c r="E40" s="5" t="s">
        <v>191</v>
      </c>
      <c r="F40" s="5" t="s">
        <v>174</v>
      </c>
      <c r="G40" s="5" t="s">
        <v>175</v>
      </c>
      <c r="H40" s="7">
        <v>46712000</v>
      </c>
      <c r="I40" s="7">
        <v>44712000</v>
      </c>
      <c r="J40" s="7">
        <v>42337673</v>
      </c>
    </row>
    <row r="41" spans="1:10" x14ac:dyDescent="0.3">
      <c r="A41" s="5" t="s">
        <v>72</v>
      </c>
      <c r="B41" s="125" t="s">
        <v>48</v>
      </c>
      <c r="C41" s="126"/>
      <c r="D41" s="5" t="s">
        <v>190</v>
      </c>
      <c r="E41" s="5" t="s">
        <v>191</v>
      </c>
      <c r="F41" s="5" t="s">
        <v>176</v>
      </c>
      <c r="G41" s="5" t="s">
        <v>177</v>
      </c>
      <c r="H41" s="7">
        <v>17568000</v>
      </c>
      <c r="I41" s="7">
        <v>22068000</v>
      </c>
      <c r="J41" s="7">
        <v>19961493</v>
      </c>
    </row>
    <row r="42" spans="1:10" ht="27.6" x14ac:dyDescent="0.3">
      <c r="A42" s="5" t="s">
        <v>72</v>
      </c>
      <c r="B42" s="125" t="s">
        <v>48</v>
      </c>
      <c r="C42" s="126"/>
      <c r="D42" s="5" t="s">
        <v>190</v>
      </c>
      <c r="E42" s="5" t="s">
        <v>191</v>
      </c>
      <c r="F42" s="5" t="s">
        <v>178</v>
      </c>
      <c r="G42" s="5" t="s">
        <v>179</v>
      </c>
      <c r="H42" s="7">
        <v>850000</v>
      </c>
      <c r="I42" s="7">
        <v>850000</v>
      </c>
      <c r="J42" s="7">
        <v>378991</v>
      </c>
    </row>
    <row r="43" spans="1:10" x14ac:dyDescent="0.3">
      <c r="A43" s="5" t="s">
        <v>72</v>
      </c>
      <c r="B43" s="125" t="s">
        <v>48</v>
      </c>
      <c r="C43" s="126"/>
      <c r="D43" s="5" t="s">
        <v>190</v>
      </c>
      <c r="E43" s="5" t="s">
        <v>191</v>
      </c>
      <c r="F43" s="5" t="s">
        <v>180</v>
      </c>
      <c r="G43" s="5" t="s">
        <v>181</v>
      </c>
      <c r="H43" s="7">
        <v>13338000</v>
      </c>
      <c r="I43" s="7">
        <v>13338000</v>
      </c>
      <c r="J43" s="7">
        <v>12579978</v>
      </c>
    </row>
    <row r="44" spans="1:10" x14ac:dyDescent="0.3">
      <c r="A44" s="5" t="s">
        <v>72</v>
      </c>
      <c r="B44" s="125" t="s">
        <v>48</v>
      </c>
      <c r="C44" s="126"/>
      <c r="D44" s="5" t="s">
        <v>190</v>
      </c>
      <c r="E44" s="5" t="s">
        <v>191</v>
      </c>
      <c r="F44" s="5">
        <v>100113</v>
      </c>
      <c r="G44" s="5" t="s">
        <v>285</v>
      </c>
      <c r="H44" s="7">
        <v>0</v>
      </c>
      <c r="I44" s="7">
        <v>0</v>
      </c>
      <c r="J44" s="7">
        <v>0</v>
      </c>
    </row>
    <row r="45" spans="1:10" x14ac:dyDescent="0.3">
      <c r="A45" s="5" t="s">
        <v>72</v>
      </c>
      <c r="B45" s="125" t="s">
        <v>48</v>
      </c>
      <c r="C45" s="126"/>
      <c r="D45" s="5" t="s">
        <v>190</v>
      </c>
      <c r="E45" s="5" t="s">
        <v>191</v>
      </c>
      <c r="F45" s="5">
        <v>100114</v>
      </c>
      <c r="G45" s="5" t="s">
        <v>388</v>
      </c>
      <c r="H45" s="7">
        <v>0</v>
      </c>
      <c r="I45" s="7">
        <v>0</v>
      </c>
      <c r="J45" s="7">
        <v>0</v>
      </c>
    </row>
    <row r="46" spans="1:10" x14ac:dyDescent="0.3">
      <c r="A46" s="5" t="s">
        <v>72</v>
      </c>
      <c r="B46" s="125" t="s">
        <v>48</v>
      </c>
      <c r="C46" s="126"/>
      <c r="D46" s="5" t="s">
        <v>190</v>
      </c>
      <c r="E46" s="5" t="s">
        <v>191</v>
      </c>
      <c r="F46" s="5" t="s">
        <v>304</v>
      </c>
      <c r="G46" s="5" t="s">
        <v>305</v>
      </c>
      <c r="H46" s="7">
        <v>8921000</v>
      </c>
      <c r="I46" s="7">
        <v>8421000</v>
      </c>
      <c r="J46" s="7">
        <v>7054623</v>
      </c>
    </row>
    <row r="47" spans="1:10" x14ac:dyDescent="0.3">
      <c r="A47" s="5" t="s">
        <v>72</v>
      </c>
      <c r="B47" s="125" t="s">
        <v>48</v>
      </c>
      <c r="C47" s="126"/>
      <c r="D47" s="5" t="s">
        <v>190</v>
      </c>
      <c r="E47" s="5" t="s">
        <v>191</v>
      </c>
      <c r="F47" s="5">
        <v>100129</v>
      </c>
      <c r="G47" s="5" t="s">
        <v>389</v>
      </c>
      <c r="H47" s="7">
        <v>0</v>
      </c>
      <c r="I47" s="7">
        <v>0</v>
      </c>
      <c r="J47" s="7">
        <v>0</v>
      </c>
    </row>
    <row r="48" spans="1:10" ht="27.6" x14ac:dyDescent="0.3">
      <c r="A48" s="5" t="s">
        <v>72</v>
      </c>
      <c r="B48" s="125" t="s">
        <v>48</v>
      </c>
      <c r="C48" s="126"/>
      <c r="D48" s="5" t="s">
        <v>190</v>
      </c>
      <c r="E48" s="5" t="s">
        <v>191</v>
      </c>
      <c r="F48" s="5" t="s">
        <v>248</v>
      </c>
      <c r="G48" s="5" t="s">
        <v>249</v>
      </c>
      <c r="H48" s="7">
        <v>4880000</v>
      </c>
      <c r="I48" s="7">
        <v>3880000</v>
      </c>
      <c r="J48" s="7">
        <v>2537478</v>
      </c>
    </row>
    <row r="49" spans="1:10" x14ac:dyDescent="0.3">
      <c r="A49" s="5" t="s">
        <v>72</v>
      </c>
      <c r="B49" s="125" t="s">
        <v>48</v>
      </c>
      <c r="C49" s="126"/>
      <c r="D49" s="5" t="s">
        <v>190</v>
      </c>
      <c r="E49" s="5" t="s">
        <v>191</v>
      </c>
      <c r="F49" s="5" t="s">
        <v>286</v>
      </c>
      <c r="G49" s="5" t="s">
        <v>287</v>
      </c>
      <c r="H49" s="7">
        <v>3390000</v>
      </c>
      <c r="I49" s="7">
        <v>3390000</v>
      </c>
      <c r="J49" s="7">
        <v>2911839</v>
      </c>
    </row>
    <row r="50" spans="1:10" ht="27.6" x14ac:dyDescent="0.3">
      <c r="A50" s="5" t="s">
        <v>72</v>
      </c>
      <c r="B50" s="125" t="s">
        <v>48</v>
      </c>
      <c r="C50" s="126"/>
      <c r="D50" s="5" t="s">
        <v>190</v>
      </c>
      <c r="E50" s="5" t="s">
        <v>191</v>
      </c>
      <c r="F50" s="5" t="s">
        <v>80</v>
      </c>
      <c r="G50" s="5" t="s">
        <v>81</v>
      </c>
      <c r="H50" s="7">
        <v>2595000</v>
      </c>
      <c r="I50" s="7">
        <v>2595000</v>
      </c>
      <c r="J50" s="7">
        <v>1481053</v>
      </c>
    </row>
    <row r="51" spans="1:10" ht="27.6" x14ac:dyDescent="0.3">
      <c r="A51" s="97" t="s">
        <v>72</v>
      </c>
      <c r="B51" s="139" t="s">
        <v>48</v>
      </c>
      <c r="C51" s="140"/>
      <c r="D51" s="97" t="s">
        <v>190</v>
      </c>
      <c r="E51" s="97" t="s">
        <v>191</v>
      </c>
      <c r="F51" s="97" t="s">
        <v>288</v>
      </c>
      <c r="G51" s="97" t="s">
        <v>289</v>
      </c>
      <c r="H51" s="99">
        <v>6323000</v>
      </c>
      <c r="I51" s="99">
        <v>6323000</v>
      </c>
      <c r="J51" s="99">
        <v>5462867</v>
      </c>
    </row>
    <row r="52" spans="1:10" x14ac:dyDescent="0.3">
      <c r="A52" s="14" t="s">
        <v>72</v>
      </c>
      <c r="B52" s="131" t="s">
        <v>48</v>
      </c>
      <c r="C52" s="132"/>
      <c r="D52" s="14" t="s">
        <v>190</v>
      </c>
      <c r="E52" s="14" t="s">
        <v>191</v>
      </c>
      <c r="F52" s="14" t="s">
        <v>84</v>
      </c>
      <c r="G52" s="14" t="s">
        <v>85</v>
      </c>
      <c r="H52" s="13">
        <v>490000</v>
      </c>
      <c r="I52" s="13">
        <v>550000</v>
      </c>
      <c r="J52" s="13">
        <v>420240</v>
      </c>
    </row>
    <row r="53" spans="1:10" ht="27.6" x14ac:dyDescent="0.3">
      <c r="A53" s="5" t="s">
        <v>72</v>
      </c>
      <c r="B53" s="125" t="s">
        <v>48</v>
      </c>
      <c r="C53" s="126"/>
      <c r="D53" s="5" t="s">
        <v>190</v>
      </c>
      <c r="E53" s="5" t="s">
        <v>191</v>
      </c>
      <c r="F53" s="5" t="s">
        <v>86</v>
      </c>
      <c r="G53" s="5" t="s">
        <v>87</v>
      </c>
      <c r="H53" s="7">
        <v>2000000</v>
      </c>
      <c r="I53" s="7">
        <v>1650000</v>
      </c>
      <c r="J53" s="7">
        <v>1145498</v>
      </c>
    </row>
    <row r="54" spans="1:10" ht="27.6" x14ac:dyDescent="0.3">
      <c r="A54" s="5" t="s">
        <v>72</v>
      </c>
      <c r="B54" s="125" t="s">
        <v>48</v>
      </c>
      <c r="C54" s="126"/>
      <c r="D54" s="5" t="s">
        <v>190</v>
      </c>
      <c r="E54" s="5" t="s">
        <v>191</v>
      </c>
      <c r="F54" s="5" t="s">
        <v>88</v>
      </c>
      <c r="G54" s="5" t="s">
        <v>89</v>
      </c>
      <c r="H54" s="7">
        <v>15800000</v>
      </c>
      <c r="I54" s="7">
        <v>16100000</v>
      </c>
      <c r="J54" s="7">
        <v>13446830</v>
      </c>
    </row>
    <row r="55" spans="1:10" x14ac:dyDescent="0.3">
      <c r="A55" s="5" t="s">
        <v>72</v>
      </c>
      <c r="B55" s="125" t="s">
        <v>48</v>
      </c>
      <c r="C55" s="126"/>
      <c r="D55" s="5" t="s">
        <v>190</v>
      </c>
      <c r="E55" s="5" t="s">
        <v>191</v>
      </c>
      <c r="F55" s="5" t="s">
        <v>90</v>
      </c>
      <c r="G55" s="5" t="s">
        <v>91</v>
      </c>
      <c r="H55" s="7">
        <v>2220000</v>
      </c>
      <c r="I55" s="7">
        <v>3283000</v>
      </c>
      <c r="J55" s="7">
        <v>2283111</v>
      </c>
    </row>
    <row r="56" spans="1:10" x14ac:dyDescent="0.3">
      <c r="A56" s="5" t="s">
        <v>72</v>
      </c>
      <c r="B56" s="125" t="s">
        <v>48</v>
      </c>
      <c r="C56" s="126"/>
      <c r="D56" s="5" t="s">
        <v>190</v>
      </c>
      <c r="E56" s="5" t="s">
        <v>191</v>
      </c>
      <c r="F56" s="5" t="s">
        <v>92</v>
      </c>
      <c r="G56" s="5" t="s">
        <v>93</v>
      </c>
      <c r="H56" s="7">
        <v>110000</v>
      </c>
      <c r="I56" s="7">
        <v>92000</v>
      </c>
      <c r="J56" s="7">
        <v>64638</v>
      </c>
    </row>
    <row r="57" spans="1:10" x14ac:dyDescent="0.3">
      <c r="A57" s="5" t="s">
        <v>72</v>
      </c>
      <c r="B57" s="125" t="s">
        <v>48</v>
      </c>
      <c r="C57" s="126"/>
      <c r="D57" s="5" t="s">
        <v>190</v>
      </c>
      <c r="E57" s="5" t="s">
        <v>191</v>
      </c>
      <c r="F57" s="5" t="s">
        <v>94</v>
      </c>
      <c r="G57" s="5" t="s">
        <v>95</v>
      </c>
      <c r="H57" s="7">
        <v>4491890</v>
      </c>
      <c r="I57" s="7">
        <v>4509890</v>
      </c>
      <c r="J57" s="7">
        <v>3275628</v>
      </c>
    </row>
    <row r="58" spans="1:10" x14ac:dyDescent="0.3">
      <c r="A58" s="5" t="s">
        <v>72</v>
      </c>
      <c r="B58" s="125" t="s">
        <v>48</v>
      </c>
      <c r="C58" s="126"/>
      <c r="D58" s="5" t="s">
        <v>190</v>
      </c>
      <c r="E58" s="5" t="s">
        <v>191</v>
      </c>
      <c r="F58" s="5" t="s">
        <v>96</v>
      </c>
      <c r="G58" s="5" t="s">
        <v>97</v>
      </c>
      <c r="H58" s="7">
        <v>910000</v>
      </c>
      <c r="I58" s="7">
        <v>1010000</v>
      </c>
      <c r="J58" s="7">
        <v>665922</v>
      </c>
    </row>
    <row r="59" spans="1:10" ht="27.6" x14ac:dyDescent="0.3">
      <c r="A59" s="5" t="s">
        <v>72</v>
      </c>
      <c r="B59" s="125" t="s">
        <v>48</v>
      </c>
      <c r="C59" s="126"/>
      <c r="D59" s="5" t="s">
        <v>190</v>
      </c>
      <c r="E59" s="5" t="s">
        <v>191</v>
      </c>
      <c r="F59" s="5" t="s">
        <v>98</v>
      </c>
      <c r="G59" s="5" t="s">
        <v>99</v>
      </c>
      <c r="H59" s="7">
        <v>696000</v>
      </c>
      <c r="I59" s="7">
        <v>486000</v>
      </c>
      <c r="J59" s="7">
        <v>353511</v>
      </c>
    </row>
    <row r="60" spans="1:10" ht="41.4" x14ac:dyDescent="0.3">
      <c r="A60" s="5" t="s">
        <v>72</v>
      </c>
      <c r="B60" s="125" t="s">
        <v>48</v>
      </c>
      <c r="C60" s="126"/>
      <c r="D60" s="5" t="s">
        <v>190</v>
      </c>
      <c r="E60" s="5" t="s">
        <v>191</v>
      </c>
      <c r="F60" s="5" t="s">
        <v>100</v>
      </c>
      <c r="G60" s="5" t="s">
        <v>101</v>
      </c>
      <c r="H60" s="7">
        <v>13500000</v>
      </c>
      <c r="I60" s="7">
        <v>14467000</v>
      </c>
      <c r="J60" s="7">
        <v>10304949</v>
      </c>
    </row>
    <row r="61" spans="1:10" ht="41.4" x14ac:dyDescent="0.3">
      <c r="A61" s="5" t="s">
        <v>72</v>
      </c>
      <c r="B61" s="125" t="s">
        <v>48</v>
      </c>
      <c r="C61" s="126"/>
      <c r="D61" s="5" t="s">
        <v>190</v>
      </c>
      <c r="E61" s="5" t="s">
        <v>191</v>
      </c>
      <c r="F61" s="5" t="s">
        <v>102</v>
      </c>
      <c r="G61" s="5" t="s">
        <v>103</v>
      </c>
      <c r="H61" s="7">
        <v>6240000</v>
      </c>
      <c r="I61" s="7">
        <v>4740000</v>
      </c>
      <c r="J61" s="7">
        <v>2832437</v>
      </c>
    </row>
    <row r="62" spans="1:10" x14ac:dyDescent="0.3">
      <c r="A62" s="5" t="s">
        <v>72</v>
      </c>
      <c r="B62" s="125" t="s">
        <v>48</v>
      </c>
      <c r="C62" s="126"/>
      <c r="D62" s="5" t="s">
        <v>190</v>
      </c>
      <c r="E62" s="5" t="s">
        <v>191</v>
      </c>
      <c r="F62" s="5" t="s">
        <v>104</v>
      </c>
      <c r="G62" s="5" t="s">
        <v>105</v>
      </c>
      <c r="H62" s="7">
        <v>8500000</v>
      </c>
      <c r="I62" s="7">
        <v>6734000</v>
      </c>
      <c r="J62" s="7">
        <v>4208467</v>
      </c>
    </row>
    <row r="63" spans="1:10" x14ac:dyDescent="0.3">
      <c r="A63" s="5" t="s">
        <v>72</v>
      </c>
      <c r="B63" s="125" t="s">
        <v>48</v>
      </c>
      <c r="C63" s="126"/>
      <c r="D63" s="5" t="s">
        <v>190</v>
      </c>
      <c r="E63" s="5" t="s">
        <v>191</v>
      </c>
      <c r="F63" s="5" t="s">
        <v>182</v>
      </c>
      <c r="G63" s="5" t="s">
        <v>183</v>
      </c>
      <c r="H63" s="7">
        <v>5940000</v>
      </c>
      <c r="I63" s="7">
        <v>7745000</v>
      </c>
      <c r="J63" s="7">
        <v>5431577</v>
      </c>
    </row>
    <row r="64" spans="1:10" x14ac:dyDescent="0.3">
      <c r="A64" s="5" t="s">
        <v>72</v>
      </c>
      <c r="B64" s="125" t="s">
        <v>48</v>
      </c>
      <c r="C64" s="126"/>
      <c r="D64" s="5" t="s">
        <v>190</v>
      </c>
      <c r="E64" s="5" t="s">
        <v>191</v>
      </c>
      <c r="F64" s="5" t="s">
        <v>184</v>
      </c>
      <c r="G64" s="5" t="s">
        <v>185</v>
      </c>
      <c r="H64" s="7">
        <v>65600000</v>
      </c>
      <c r="I64" s="7">
        <v>67700000</v>
      </c>
      <c r="J64" s="7">
        <v>50413317</v>
      </c>
    </row>
    <row r="65" spans="1:10" x14ac:dyDescent="0.3">
      <c r="A65" s="5" t="s">
        <v>72</v>
      </c>
      <c r="B65" s="125" t="s">
        <v>48</v>
      </c>
      <c r="C65" s="126"/>
      <c r="D65" s="5" t="s">
        <v>190</v>
      </c>
      <c r="E65" s="5" t="s">
        <v>191</v>
      </c>
      <c r="F65" s="5" t="s">
        <v>186</v>
      </c>
      <c r="G65" s="5" t="s">
        <v>187</v>
      </c>
      <c r="H65" s="7">
        <v>17000000</v>
      </c>
      <c r="I65" s="7">
        <v>16000000</v>
      </c>
      <c r="J65" s="7">
        <v>10968313</v>
      </c>
    </row>
    <row r="66" spans="1:10" x14ac:dyDescent="0.3">
      <c r="A66" s="5" t="s">
        <v>72</v>
      </c>
      <c r="B66" s="125" t="s">
        <v>48</v>
      </c>
      <c r="C66" s="126"/>
      <c r="D66" s="5" t="s">
        <v>190</v>
      </c>
      <c r="E66" s="5" t="s">
        <v>191</v>
      </c>
      <c r="F66" s="5" t="s">
        <v>250</v>
      </c>
      <c r="G66" s="5" t="s">
        <v>251</v>
      </c>
      <c r="H66" s="7">
        <v>18000000</v>
      </c>
      <c r="I66" s="7">
        <v>17000000</v>
      </c>
      <c r="J66" s="7">
        <v>12465162</v>
      </c>
    </row>
    <row r="67" spans="1:10" x14ac:dyDescent="0.3">
      <c r="A67" s="5" t="s">
        <v>72</v>
      </c>
      <c r="B67" s="125" t="s">
        <v>48</v>
      </c>
      <c r="C67" s="126"/>
      <c r="D67" s="5" t="s">
        <v>190</v>
      </c>
      <c r="E67" s="5" t="s">
        <v>191</v>
      </c>
      <c r="F67" s="5" t="s">
        <v>252</v>
      </c>
      <c r="G67" s="5" t="s">
        <v>253</v>
      </c>
      <c r="H67" s="7">
        <v>3885000</v>
      </c>
      <c r="I67" s="7">
        <v>3635000</v>
      </c>
      <c r="J67" s="7">
        <v>2054054</v>
      </c>
    </row>
    <row r="68" spans="1:10" x14ac:dyDescent="0.3">
      <c r="A68" s="5" t="s">
        <v>72</v>
      </c>
      <c r="B68" s="125" t="s">
        <v>48</v>
      </c>
      <c r="C68" s="126"/>
      <c r="D68" s="5" t="s">
        <v>190</v>
      </c>
      <c r="E68" s="5" t="s">
        <v>191</v>
      </c>
      <c r="F68" s="5" t="s">
        <v>222</v>
      </c>
      <c r="G68" s="5" t="s">
        <v>223</v>
      </c>
      <c r="H68" s="7">
        <v>200000</v>
      </c>
      <c r="I68" s="7">
        <v>350000</v>
      </c>
      <c r="J68" s="7">
        <v>218653</v>
      </c>
    </row>
    <row r="69" spans="1:10" ht="27.6" x14ac:dyDescent="0.3">
      <c r="A69" s="5" t="s">
        <v>72</v>
      </c>
      <c r="B69" s="125" t="s">
        <v>48</v>
      </c>
      <c r="C69" s="126"/>
      <c r="D69" s="5" t="s">
        <v>190</v>
      </c>
      <c r="E69" s="5" t="s">
        <v>191</v>
      </c>
      <c r="F69" s="5" t="s">
        <v>224</v>
      </c>
      <c r="G69" s="5" t="s">
        <v>225</v>
      </c>
      <c r="H69" s="7">
        <v>900000</v>
      </c>
      <c r="I69" s="7">
        <v>900000</v>
      </c>
      <c r="J69" s="7">
        <v>648301</v>
      </c>
    </row>
    <row r="70" spans="1:10" x14ac:dyDescent="0.3">
      <c r="A70" s="5" t="s">
        <v>72</v>
      </c>
      <c r="B70" s="125" t="s">
        <v>48</v>
      </c>
      <c r="C70" s="126"/>
      <c r="D70" s="5" t="s">
        <v>190</v>
      </c>
      <c r="E70" s="5" t="s">
        <v>191</v>
      </c>
      <c r="F70" s="5" t="s">
        <v>106</v>
      </c>
      <c r="G70" s="5" t="s">
        <v>107</v>
      </c>
      <c r="H70" s="7">
        <v>1880000</v>
      </c>
      <c r="I70" s="7">
        <v>1916000</v>
      </c>
      <c r="J70" s="7">
        <v>1178980</v>
      </c>
    </row>
    <row r="71" spans="1:10" ht="27.6" x14ac:dyDescent="0.3">
      <c r="A71" s="5" t="s">
        <v>72</v>
      </c>
      <c r="B71" s="125" t="s">
        <v>48</v>
      </c>
      <c r="C71" s="126"/>
      <c r="D71" s="5" t="s">
        <v>190</v>
      </c>
      <c r="E71" s="5" t="s">
        <v>191</v>
      </c>
      <c r="F71" s="5" t="s">
        <v>108</v>
      </c>
      <c r="G71" s="5" t="s">
        <v>109</v>
      </c>
      <c r="H71" s="7">
        <v>13000</v>
      </c>
      <c r="I71" s="7">
        <v>13000</v>
      </c>
      <c r="J71" s="7">
        <v>7343</v>
      </c>
    </row>
    <row r="72" spans="1:10" x14ac:dyDescent="0.3">
      <c r="A72" s="97" t="s">
        <v>72</v>
      </c>
      <c r="B72" s="139" t="s">
        <v>48</v>
      </c>
      <c r="C72" s="140"/>
      <c r="D72" s="97" t="s">
        <v>190</v>
      </c>
      <c r="E72" s="97" t="s">
        <v>191</v>
      </c>
      <c r="F72" s="97" t="s">
        <v>196</v>
      </c>
      <c r="G72" s="97" t="s">
        <v>197</v>
      </c>
      <c r="H72" s="99">
        <v>1680000</v>
      </c>
      <c r="I72" s="99">
        <v>1530000</v>
      </c>
      <c r="J72" s="99">
        <v>993165</v>
      </c>
    </row>
    <row r="73" spans="1:10" ht="27.6" x14ac:dyDescent="0.3">
      <c r="A73" s="14" t="s">
        <v>72</v>
      </c>
      <c r="B73" s="131" t="s">
        <v>48</v>
      </c>
      <c r="C73" s="132"/>
      <c r="D73" s="14" t="s">
        <v>190</v>
      </c>
      <c r="E73" s="14" t="s">
        <v>191</v>
      </c>
      <c r="F73" s="14" t="s">
        <v>160</v>
      </c>
      <c r="G73" s="14" t="s">
        <v>161</v>
      </c>
      <c r="H73" s="13">
        <v>12000</v>
      </c>
      <c r="I73" s="13">
        <v>22000</v>
      </c>
      <c r="J73" s="13">
        <v>11780</v>
      </c>
    </row>
    <row r="74" spans="1:10" x14ac:dyDescent="0.3">
      <c r="A74" s="5" t="s">
        <v>72</v>
      </c>
      <c r="B74" s="125" t="s">
        <v>48</v>
      </c>
      <c r="C74" s="126"/>
      <c r="D74" s="5" t="s">
        <v>190</v>
      </c>
      <c r="E74" s="5" t="s">
        <v>191</v>
      </c>
      <c r="F74" s="5" t="s">
        <v>114</v>
      </c>
      <c r="G74" s="5" t="s">
        <v>115</v>
      </c>
      <c r="H74" s="7">
        <v>130000</v>
      </c>
      <c r="I74" s="7">
        <v>100000</v>
      </c>
      <c r="J74" s="7">
        <v>49385</v>
      </c>
    </row>
    <row r="75" spans="1:10" x14ac:dyDescent="0.3">
      <c r="A75" s="5" t="s">
        <v>72</v>
      </c>
      <c r="B75" s="125" t="s">
        <v>48</v>
      </c>
      <c r="C75" s="126"/>
      <c r="D75" s="5" t="s">
        <v>190</v>
      </c>
      <c r="E75" s="5" t="s">
        <v>191</v>
      </c>
      <c r="F75" s="5" t="s">
        <v>116</v>
      </c>
      <c r="G75" s="5" t="s">
        <v>117</v>
      </c>
      <c r="H75" s="7">
        <v>190000</v>
      </c>
      <c r="I75" s="7">
        <v>200000</v>
      </c>
      <c r="J75" s="7">
        <v>149715</v>
      </c>
    </row>
    <row r="76" spans="1:10" ht="91.5" customHeight="1" x14ac:dyDescent="0.3">
      <c r="A76" s="5" t="s">
        <v>72</v>
      </c>
      <c r="B76" s="125" t="s">
        <v>48</v>
      </c>
      <c r="C76" s="126"/>
      <c r="D76" s="5" t="s">
        <v>190</v>
      </c>
      <c r="E76" s="5" t="s">
        <v>191</v>
      </c>
      <c r="F76" s="5" t="s">
        <v>118</v>
      </c>
      <c r="G76" s="5" t="s">
        <v>119</v>
      </c>
      <c r="H76" s="7">
        <v>20000</v>
      </c>
      <c r="I76" s="7">
        <v>20000</v>
      </c>
      <c r="J76" s="7">
        <v>0</v>
      </c>
    </row>
    <row r="77" spans="1:10" x14ac:dyDescent="0.3">
      <c r="A77" s="5" t="s">
        <v>72</v>
      </c>
      <c r="B77" s="125" t="s">
        <v>48</v>
      </c>
      <c r="C77" s="126"/>
      <c r="D77" s="5" t="s">
        <v>190</v>
      </c>
      <c r="E77" s="5" t="s">
        <v>191</v>
      </c>
      <c r="F77" s="5" t="s">
        <v>254</v>
      </c>
      <c r="G77" s="5" t="s">
        <v>255</v>
      </c>
      <c r="H77" s="7">
        <v>12000</v>
      </c>
      <c r="I77" s="7">
        <v>12000</v>
      </c>
      <c r="J77" s="7">
        <v>4879</v>
      </c>
    </row>
    <row r="78" spans="1:10" ht="27.6" x14ac:dyDescent="0.3">
      <c r="A78" s="5" t="s">
        <v>72</v>
      </c>
      <c r="B78" s="125" t="s">
        <v>48</v>
      </c>
      <c r="C78" s="126"/>
      <c r="D78" s="5" t="s">
        <v>190</v>
      </c>
      <c r="E78" s="5" t="s">
        <v>191</v>
      </c>
      <c r="F78" s="5" t="s">
        <v>198</v>
      </c>
      <c r="G78" s="5" t="s">
        <v>199</v>
      </c>
      <c r="H78" s="7">
        <v>350000</v>
      </c>
      <c r="I78" s="7">
        <v>350000</v>
      </c>
      <c r="J78" s="7">
        <v>279377</v>
      </c>
    </row>
    <row r="79" spans="1:10" x14ac:dyDescent="0.3">
      <c r="A79" s="5" t="s">
        <v>72</v>
      </c>
      <c r="B79" s="125" t="s">
        <v>48</v>
      </c>
      <c r="C79" s="126"/>
      <c r="D79" s="5" t="s">
        <v>190</v>
      </c>
      <c r="E79" s="5" t="s">
        <v>191</v>
      </c>
      <c r="F79" s="5" t="s">
        <v>200</v>
      </c>
      <c r="G79" s="5" t="s">
        <v>201</v>
      </c>
      <c r="H79" s="7">
        <v>697000</v>
      </c>
      <c r="I79" s="7">
        <v>757000</v>
      </c>
      <c r="J79" s="7">
        <v>623160</v>
      </c>
    </row>
    <row r="80" spans="1:10" ht="27.6" x14ac:dyDescent="0.3">
      <c r="A80" s="5" t="s">
        <v>72</v>
      </c>
      <c r="B80" s="125" t="s">
        <v>48</v>
      </c>
      <c r="C80" s="126"/>
      <c r="D80" s="5" t="s">
        <v>190</v>
      </c>
      <c r="E80" s="5" t="s">
        <v>191</v>
      </c>
      <c r="F80" s="5" t="s">
        <v>122</v>
      </c>
      <c r="G80" s="5" t="s">
        <v>123</v>
      </c>
      <c r="H80" s="7">
        <v>750000</v>
      </c>
      <c r="I80" s="7">
        <v>650000</v>
      </c>
      <c r="J80" s="7">
        <v>547709</v>
      </c>
    </row>
    <row r="81" spans="1:10" ht="41.4" x14ac:dyDescent="0.3">
      <c r="A81" s="5" t="s">
        <v>72</v>
      </c>
      <c r="B81" s="125" t="s">
        <v>48</v>
      </c>
      <c r="C81" s="126"/>
      <c r="D81" s="5" t="s">
        <v>190</v>
      </c>
      <c r="E81" s="5" t="s">
        <v>191</v>
      </c>
      <c r="F81" s="5" t="s">
        <v>292</v>
      </c>
      <c r="G81" s="5" t="s">
        <v>293</v>
      </c>
      <c r="H81" s="7">
        <v>1600000</v>
      </c>
      <c r="I81" s="7">
        <v>1600000</v>
      </c>
      <c r="J81" s="7">
        <v>1353095</v>
      </c>
    </row>
    <row r="82" spans="1:10" ht="69" x14ac:dyDescent="0.3">
      <c r="A82" s="5" t="s">
        <v>72</v>
      </c>
      <c r="B82" s="125" t="s">
        <v>48</v>
      </c>
      <c r="C82" s="126"/>
      <c r="D82" s="5" t="s">
        <v>190</v>
      </c>
      <c r="E82" s="5" t="s">
        <v>191</v>
      </c>
      <c r="F82" s="5" t="s">
        <v>134</v>
      </c>
      <c r="G82" s="5" t="s">
        <v>135</v>
      </c>
      <c r="H82" s="7">
        <v>0</v>
      </c>
      <c r="I82" s="7">
        <v>0</v>
      </c>
      <c r="J82" s="7">
        <v>-1215076</v>
      </c>
    </row>
    <row r="83" spans="1:10" x14ac:dyDescent="0.3">
      <c r="A83" s="161" t="s">
        <v>361</v>
      </c>
      <c r="B83" s="162"/>
      <c r="C83" s="162"/>
      <c r="D83" s="162"/>
      <c r="E83" s="162"/>
      <c r="F83" s="162"/>
      <c r="G83" s="183"/>
      <c r="H83" s="18">
        <f>SUM(H39:H82)</f>
        <v>450844890</v>
      </c>
      <c r="I83" s="18">
        <f>SUM(I39:I82)</f>
        <v>452989890</v>
      </c>
      <c r="J83" s="18">
        <f>SUM(J39:J82)</f>
        <v>383426964</v>
      </c>
    </row>
    <row r="84" spans="1:10" x14ac:dyDescent="0.3">
      <c r="A84" s="5" t="s">
        <v>72</v>
      </c>
      <c r="B84" s="125" t="s">
        <v>48</v>
      </c>
      <c r="C84" s="126"/>
      <c r="D84" s="5" t="s">
        <v>190</v>
      </c>
      <c r="E84" s="5" t="s">
        <v>191</v>
      </c>
      <c r="F84" s="37">
        <v>580101</v>
      </c>
      <c r="G84" s="36" t="s">
        <v>244</v>
      </c>
      <c r="H84" s="38">
        <v>0</v>
      </c>
      <c r="I84" s="7">
        <v>0</v>
      </c>
      <c r="J84" s="7">
        <v>0</v>
      </c>
    </row>
    <row r="85" spans="1:10" ht="27.6" x14ac:dyDescent="0.3">
      <c r="A85" s="5" t="s">
        <v>72</v>
      </c>
      <c r="B85" s="125" t="s">
        <v>48</v>
      </c>
      <c r="C85" s="126"/>
      <c r="D85" s="5" t="s">
        <v>190</v>
      </c>
      <c r="E85" s="5" t="s">
        <v>191</v>
      </c>
      <c r="F85" s="37">
        <v>580102</v>
      </c>
      <c r="G85" s="36" t="s">
        <v>375</v>
      </c>
      <c r="H85" s="38">
        <v>3977690</v>
      </c>
      <c r="I85" s="7">
        <v>3977690</v>
      </c>
      <c r="J85" s="7">
        <v>3940204</v>
      </c>
    </row>
    <row r="86" spans="1:10" x14ac:dyDescent="0.3">
      <c r="A86" s="5" t="s">
        <v>72</v>
      </c>
      <c r="B86" s="125" t="s">
        <v>48</v>
      </c>
      <c r="C86" s="126"/>
      <c r="D86" s="5" t="s">
        <v>190</v>
      </c>
      <c r="E86" s="5" t="s">
        <v>191</v>
      </c>
      <c r="F86" s="37">
        <v>580103</v>
      </c>
      <c r="G86" s="36" t="s">
        <v>296</v>
      </c>
      <c r="H86" s="38">
        <v>601110</v>
      </c>
      <c r="I86" s="7">
        <v>601110</v>
      </c>
      <c r="J86" s="7">
        <v>575646</v>
      </c>
    </row>
    <row r="87" spans="1:10" x14ac:dyDescent="0.3">
      <c r="A87" s="97" t="s">
        <v>72</v>
      </c>
      <c r="B87" s="139" t="s">
        <v>48</v>
      </c>
      <c r="C87" s="140"/>
      <c r="D87" s="97" t="s">
        <v>190</v>
      </c>
      <c r="E87" s="97" t="s">
        <v>191</v>
      </c>
      <c r="F87" s="97" t="s">
        <v>294</v>
      </c>
      <c r="G87" s="102" t="s">
        <v>244</v>
      </c>
      <c r="H87" s="99">
        <v>0</v>
      </c>
      <c r="I87" s="99">
        <v>0</v>
      </c>
      <c r="J87" s="99">
        <v>0</v>
      </c>
    </row>
    <row r="88" spans="1:10" ht="27.6" x14ac:dyDescent="0.3">
      <c r="A88" s="14" t="s">
        <v>72</v>
      </c>
      <c r="B88" s="131" t="s">
        <v>48</v>
      </c>
      <c r="C88" s="132"/>
      <c r="D88" s="14" t="s">
        <v>190</v>
      </c>
      <c r="E88" s="14" t="s">
        <v>191</v>
      </c>
      <c r="F88" s="14" t="s">
        <v>295</v>
      </c>
      <c r="G88" s="14" t="s">
        <v>245</v>
      </c>
      <c r="H88" s="13">
        <v>0</v>
      </c>
      <c r="I88" s="13">
        <v>0</v>
      </c>
      <c r="J88" s="13">
        <v>0</v>
      </c>
    </row>
    <row r="89" spans="1:10" x14ac:dyDescent="0.3">
      <c r="A89" s="5" t="s">
        <v>72</v>
      </c>
      <c r="B89" s="125" t="s">
        <v>48</v>
      </c>
      <c r="C89" s="126"/>
      <c r="D89" s="5" t="s">
        <v>190</v>
      </c>
      <c r="E89" s="5" t="s">
        <v>191</v>
      </c>
      <c r="F89" s="5">
        <v>580203</v>
      </c>
      <c r="G89" s="5" t="s">
        <v>296</v>
      </c>
      <c r="H89" s="7">
        <v>0</v>
      </c>
      <c r="I89" s="7">
        <v>0</v>
      </c>
      <c r="J89" s="7">
        <v>0</v>
      </c>
    </row>
    <row r="90" spans="1:10" ht="27.6" x14ac:dyDescent="0.3">
      <c r="A90" s="5" t="s">
        <v>72</v>
      </c>
      <c r="B90" s="125" t="s">
        <v>48</v>
      </c>
      <c r="C90" s="126"/>
      <c r="D90" s="5" t="s">
        <v>190</v>
      </c>
      <c r="E90" s="5" t="s">
        <v>191</v>
      </c>
      <c r="F90" s="5">
        <v>710102</v>
      </c>
      <c r="G90" s="5" t="s">
        <v>129</v>
      </c>
      <c r="H90" s="7">
        <v>5712000</v>
      </c>
      <c r="I90" s="7">
        <v>11212400</v>
      </c>
      <c r="J90" s="7">
        <v>8080003</v>
      </c>
    </row>
    <row r="91" spans="1:10" ht="41.4" x14ac:dyDescent="0.3">
      <c r="A91" s="5" t="s">
        <v>72</v>
      </c>
      <c r="B91" s="125" t="s">
        <v>48</v>
      </c>
      <c r="C91" s="126"/>
      <c r="D91" s="5" t="s">
        <v>190</v>
      </c>
      <c r="E91" s="5" t="s">
        <v>191</v>
      </c>
      <c r="F91" s="5">
        <v>710103</v>
      </c>
      <c r="G91" s="5" t="s">
        <v>131</v>
      </c>
      <c r="H91" s="7">
        <v>645000</v>
      </c>
      <c r="I91" s="7">
        <v>645000</v>
      </c>
      <c r="J91" s="7">
        <v>0</v>
      </c>
    </row>
    <row r="92" spans="1:10" x14ac:dyDescent="0.3">
      <c r="A92" s="5" t="s">
        <v>72</v>
      </c>
      <c r="B92" s="125" t="s">
        <v>48</v>
      </c>
      <c r="C92" s="126"/>
      <c r="D92" s="5" t="s">
        <v>190</v>
      </c>
      <c r="E92" s="5" t="s">
        <v>191</v>
      </c>
      <c r="F92" s="5">
        <v>710130</v>
      </c>
      <c r="G92" s="5" t="s">
        <v>378</v>
      </c>
      <c r="H92" s="7">
        <v>42000</v>
      </c>
      <c r="I92" s="7">
        <v>42000</v>
      </c>
      <c r="J92" s="7">
        <v>31210</v>
      </c>
    </row>
    <row r="93" spans="1:10" ht="27.6" x14ac:dyDescent="0.3">
      <c r="A93" s="5" t="s">
        <v>72</v>
      </c>
      <c r="B93" s="125" t="s">
        <v>48</v>
      </c>
      <c r="C93" s="126"/>
      <c r="D93" s="5" t="s">
        <v>190</v>
      </c>
      <c r="E93" s="5" t="s">
        <v>191</v>
      </c>
      <c r="F93" s="5" t="s">
        <v>226</v>
      </c>
      <c r="G93" s="5" t="s">
        <v>227</v>
      </c>
      <c r="H93" s="7">
        <v>15430030</v>
      </c>
      <c r="I93" s="7">
        <v>6258630</v>
      </c>
      <c r="J93" s="7">
        <v>4566523</v>
      </c>
    </row>
    <row r="94" spans="1:10" s="60" customFormat="1" ht="69" x14ac:dyDescent="0.3">
      <c r="A94" s="62" t="s">
        <v>72</v>
      </c>
      <c r="B94" s="125" t="s">
        <v>48</v>
      </c>
      <c r="C94" s="126"/>
      <c r="D94" s="62" t="s">
        <v>190</v>
      </c>
      <c r="E94" s="62" t="s">
        <v>191</v>
      </c>
      <c r="F94" s="62">
        <v>850102</v>
      </c>
      <c r="G94" s="62" t="s">
        <v>137</v>
      </c>
      <c r="H94" s="66">
        <v>0</v>
      </c>
      <c r="I94" s="66">
        <v>0</v>
      </c>
      <c r="J94" s="66">
        <v>0</v>
      </c>
    </row>
    <row r="95" spans="1:10" x14ac:dyDescent="0.3">
      <c r="A95" s="161" t="s">
        <v>341</v>
      </c>
      <c r="B95" s="162"/>
      <c r="C95" s="162"/>
      <c r="D95" s="162"/>
      <c r="E95" s="162"/>
      <c r="F95" s="162"/>
      <c r="G95" s="163"/>
      <c r="H95" s="18">
        <f>SUM(H84:H94)</f>
        <v>26407830</v>
      </c>
      <c r="I95" s="18">
        <f t="shared" ref="I95:J95" si="2">SUM(I84:I94)</f>
        <v>22736830</v>
      </c>
      <c r="J95" s="92">
        <f t="shared" si="2"/>
        <v>17193586</v>
      </c>
    </row>
    <row r="96" spans="1:10" x14ac:dyDescent="0.3">
      <c r="A96" s="154" t="s">
        <v>314</v>
      </c>
      <c r="B96" s="155"/>
      <c r="C96" s="155"/>
      <c r="D96" s="155"/>
      <c r="E96" s="155"/>
      <c r="F96" s="155"/>
      <c r="G96" s="156"/>
      <c r="H96" s="8">
        <f>H83+H95</f>
        <v>477252720</v>
      </c>
      <c r="I96" s="8">
        <f>I83+I95</f>
        <v>475726720</v>
      </c>
      <c r="J96" s="8">
        <f>J83+J95</f>
        <v>400620550</v>
      </c>
    </row>
    <row r="97" spans="1:10" x14ac:dyDescent="0.3">
      <c r="A97" s="157" t="s">
        <v>358</v>
      </c>
      <c r="B97" s="157"/>
      <c r="C97" s="157"/>
      <c r="D97" s="157"/>
      <c r="E97" s="157"/>
      <c r="F97" s="157"/>
      <c r="G97" s="157"/>
      <c r="H97" s="19">
        <f>H38-H96</f>
        <v>-28830000</v>
      </c>
      <c r="I97" s="19">
        <f>I38-I96</f>
        <v>-28830000</v>
      </c>
      <c r="J97" s="19">
        <f>J38-J96</f>
        <v>13295170</v>
      </c>
    </row>
    <row r="98" spans="1:10" x14ac:dyDescent="0.3">
      <c r="A98" s="161" t="s">
        <v>361</v>
      </c>
      <c r="B98" s="162"/>
      <c r="C98" s="162"/>
      <c r="D98" s="162"/>
      <c r="E98" s="162"/>
      <c r="F98" s="162"/>
      <c r="G98" s="163"/>
      <c r="H98" s="24">
        <f>H27-H83</f>
        <v>-23367890</v>
      </c>
      <c r="I98" s="24">
        <f>I27-I83</f>
        <v>-23367890</v>
      </c>
      <c r="J98" s="24">
        <f>J27-J83</f>
        <v>15183341</v>
      </c>
    </row>
    <row r="99" spans="1:10" x14ac:dyDescent="0.3">
      <c r="A99" s="161" t="s">
        <v>341</v>
      </c>
      <c r="B99" s="162"/>
      <c r="C99" s="162"/>
      <c r="D99" s="162"/>
      <c r="E99" s="162"/>
      <c r="F99" s="162"/>
      <c r="G99" s="163"/>
      <c r="H99" s="24">
        <f>H37-H95</f>
        <v>-5462110</v>
      </c>
      <c r="I99" s="24">
        <f>I37-I95</f>
        <v>-5462110</v>
      </c>
      <c r="J99" s="24">
        <f>J37-J95</f>
        <v>-1888171</v>
      </c>
    </row>
    <row r="100" spans="1:10" x14ac:dyDescent="0.3">
      <c r="A100" s="31"/>
      <c r="B100" s="31"/>
      <c r="C100" s="31"/>
      <c r="D100" s="31"/>
      <c r="E100" s="31"/>
      <c r="F100" s="31"/>
      <c r="G100" s="31"/>
      <c r="H100" s="23"/>
      <c r="I100" s="23"/>
      <c r="J100" s="23"/>
    </row>
    <row r="101" spans="1:10" x14ac:dyDescent="0.3">
      <c r="A101" s="31"/>
      <c r="B101" s="31"/>
      <c r="C101" s="31"/>
      <c r="D101" s="31"/>
      <c r="E101" s="31"/>
      <c r="F101" s="31"/>
      <c r="G101" s="31"/>
      <c r="H101" s="23"/>
      <c r="I101" s="23"/>
      <c r="J101" s="23"/>
    </row>
    <row r="102" spans="1:10" x14ac:dyDescent="0.3">
      <c r="A102" s="31"/>
      <c r="B102" s="31"/>
      <c r="C102" s="31"/>
      <c r="D102" s="31"/>
      <c r="E102" s="31"/>
      <c r="F102" s="31"/>
      <c r="G102" s="31"/>
      <c r="H102" s="23"/>
      <c r="I102" s="23"/>
      <c r="J102" s="23"/>
    </row>
    <row r="103" spans="1:10" x14ac:dyDescent="0.3">
      <c r="A103" s="31"/>
      <c r="B103" s="31"/>
      <c r="C103" s="31"/>
      <c r="D103" s="31"/>
      <c r="E103" s="31"/>
      <c r="F103" s="31"/>
      <c r="G103" s="31"/>
      <c r="H103" s="23"/>
      <c r="I103" s="23"/>
      <c r="J103" s="23"/>
    </row>
    <row r="104" spans="1:10" x14ac:dyDescent="0.3">
      <c r="A104" s="20"/>
      <c r="B104" s="20"/>
      <c r="C104" s="20"/>
      <c r="D104" s="20"/>
      <c r="E104" s="20"/>
      <c r="F104" s="20"/>
      <c r="G104" s="20"/>
      <c r="H104" s="21"/>
      <c r="I104" s="21"/>
      <c r="J104" s="21"/>
    </row>
    <row r="105" spans="1:10" x14ac:dyDescent="0.3">
      <c r="A105" s="153" t="s">
        <v>327</v>
      </c>
      <c r="B105" s="153"/>
      <c r="C105" s="153"/>
      <c r="D105" s="153"/>
      <c r="E105" s="30"/>
      <c r="F105" s="3"/>
      <c r="G105" s="3"/>
      <c r="H105" s="3"/>
      <c r="I105" s="3"/>
      <c r="J105" s="3"/>
    </row>
    <row r="106" spans="1:10" x14ac:dyDescent="0.3">
      <c r="A106" s="153" t="s">
        <v>385</v>
      </c>
      <c r="B106" s="153"/>
      <c r="C106" s="153"/>
      <c r="D106" s="153"/>
      <c r="E106" s="30"/>
      <c r="F106" s="3"/>
      <c r="G106" s="153" t="s">
        <v>328</v>
      </c>
      <c r="H106" s="153"/>
      <c r="I106" s="153"/>
      <c r="J106" s="153"/>
    </row>
    <row r="107" spans="1:10" x14ac:dyDescent="0.3">
      <c r="A107" s="3"/>
      <c r="B107" s="3"/>
      <c r="C107" s="3"/>
      <c r="D107" s="3"/>
      <c r="E107" s="3"/>
      <c r="F107" s="3"/>
      <c r="G107" s="153" t="s">
        <v>369</v>
      </c>
      <c r="H107" s="153"/>
      <c r="I107" s="153"/>
      <c r="J107" s="153"/>
    </row>
    <row r="108" spans="1:10" x14ac:dyDescent="0.3">
      <c r="A108" s="3"/>
      <c r="B108" s="3"/>
      <c r="C108" s="3"/>
      <c r="D108" s="3"/>
      <c r="E108" s="3"/>
      <c r="F108" s="3"/>
      <c r="G108" s="153" t="s">
        <v>417</v>
      </c>
      <c r="H108" s="153"/>
      <c r="I108" s="153"/>
      <c r="J108" s="153"/>
    </row>
    <row r="109" spans="1:10" x14ac:dyDescent="0.3">
      <c r="A109" s="3"/>
      <c r="B109" s="3"/>
      <c r="C109" s="3"/>
      <c r="D109" s="3"/>
      <c r="E109" s="3"/>
      <c r="F109" s="3"/>
    </row>
  </sheetData>
  <mergeCells count="101">
    <mergeCell ref="A12:J12"/>
    <mergeCell ref="B13:C13"/>
    <mergeCell ref="B15:C15"/>
    <mergeCell ref="B16:C16"/>
    <mergeCell ref="B17:C17"/>
    <mergeCell ref="B41:C41"/>
    <mergeCell ref="B18:C18"/>
    <mergeCell ref="B19:C19"/>
    <mergeCell ref="B21:C21"/>
    <mergeCell ref="B22:C22"/>
    <mergeCell ref="B28:C28"/>
    <mergeCell ref="B23:C23"/>
    <mergeCell ref="B24:C24"/>
    <mergeCell ref="B26:C26"/>
    <mergeCell ref="B25:C25"/>
    <mergeCell ref="A37:G37"/>
    <mergeCell ref="B45:C45"/>
    <mergeCell ref="B43:C43"/>
    <mergeCell ref="B30:C30"/>
    <mergeCell ref="B31:C31"/>
    <mergeCell ref="B32:C32"/>
    <mergeCell ref="B35:C35"/>
    <mergeCell ref="B36:C36"/>
    <mergeCell ref="A38:G38"/>
    <mergeCell ref="B39:C39"/>
    <mergeCell ref="B40:C40"/>
    <mergeCell ref="A1:E1"/>
    <mergeCell ref="F1:J1"/>
    <mergeCell ref="B42:C42"/>
    <mergeCell ref="B53:C53"/>
    <mergeCell ref="B46:C46"/>
    <mergeCell ref="B48:C48"/>
    <mergeCell ref="B49:C49"/>
    <mergeCell ref="B50:C50"/>
    <mergeCell ref="B51:C51"/>
    <mergeCell ref="B52:C52"/>
    <mergeCell ref="B47:C47"/>
    <mergeCell ref="B20:C20"/>
    <mergeCell ref="B14:C14"/>
    <mergeCell ref="B33:C33"/>
    <mergeCell ref="B34:C34"/>
    <mergeCell ref="A8:J8"/>
    <mergeCell ref="A9:J9"/>
    <mergeCell ref="F2:J2"/>
    <mergeCell ref="F3:J3"/>
    <mergeCell ref="F4:J4"/>
    <mergeCell ref="A10:J10"/>
    <mergeCell ref="A27:G27"/>
    <mergeCell ref="B29:C29"/>
    <mergeCell ref="B44:C44"/>
    <mergeCell ref="B59:C59"/>
    <mergeCell ref="B60:C60"/>
    <mergeCell ref="B61:C61"/>
    <mergeCell ref="B62:C62"/>
    <mergeCell ref="B63:C63"/>
    <mergeCell ref="B54:C54"/>
    <mergeCell ref="B55:C55"/>
    <mergeCell ref="B56:C56"/>
    <mergeCell ref="B57:C57"/>
    <mergeCell ref="B58:C58"/>
    <mergeCell ref="B64:C64"/>
    <mergeCell ref="A96:G96"/>
    <mergeCell ref="B78:C78"/>
    <mergeCell ref="B79:C79"/>
    <mergeCell ref="B80:C80"/>
    <mergeCell ref="B87:C87"/>
    <mergeCell ref="B88:C88"/>
    <mergeCell ref="B81:C81"/>
    <mergeCell ref="B90:C90"/>
    <mergeCell ref="B91:C91"/>
    <mergeCell ref="B93:C93"/>
    <mergeCell ref="B82:C82"/>
    <mergeCell ref="B85:C85"/>
    <mergeCell ref="B86:C86"/>
    <mergeCell ref="B92:C92"/>
    <mergeCell ref="B89:C89"/>
    <mergeCell ref="A95:G95"/>
    <mergeCell ref="A83:G83"/>
    <mergeCell ref="B65:C65"/>
    <mergeCell ref="B76:C76"/>
    <mergeCell ref="B71:C71"/>
    <mergeCell ref="B72:C72"/>
    <mergeCell ref="B73:C73"/>
    <mergeCell ref="B74:C74"/>
    <mergeCell ref="B75:C75"/>
    <mergeCell ref="B66:C66"/>
    <mergeCell ref="B67:C67"/>
    <mergeCell ref="B68:C68"/>
    <mergeCell ref="B69:C69"/>
    <mergeCell ref="B70:C70"/>
    <mergeCell ref="G108:J108"/>
    <mergeCell ref="G106:J106"/>
    <mergeCell ref="A98:G98"/>
    <mergeCell ref="A99:G99"/>
    <mergeCell ref="B77:C77"/>
    <mergeCell ref="B84:C84"/>
    <mergeCell ref="A97:G97"/>
    <mergeCell ref="A105:D105"/>
    <mergeCell ref="A106:D106"/>
    <mergeCell ref="G107:J107"/>
    <mergeCell ref="B94:C94"/>
  </mergeCells>
  <pageMargins left="0.31496062992126" right="0.31496062992126" top="0.74803149606299202" bottom="0.74803149606299202" header="0.31496062992126" footer="0.31496062992126"/>
  <pageSetup orientation="landscape" r:id="rId1"/>
  <headerFooter>
    <oddFooter>&amp;LF-PS-30-15,ED.I,REV.0&amp;C&amp;P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1"/>
  <sheetViews>
    <sheetView workbookViewId="0">
      <selection activeCell="A9" sqref="A9:J9"/>
    </sheetView>
  </sheetViews>
  <sheetFormatPr defaultRowHeight="14.4" x14ac:dyDescent="0.3"/>
  <cols>
    <col min="1" max="1" width="10" customWidth="1"/>
    <col min="3" max="3" width="8.6640625" customWidth="1"/>
    <col min="4" max="4" width="11.88671875" customWidth="1"/>
    <col min="5" max="5" width="24.44140625" customWidth="1"/>
    <col min="6" max="6" width="11" customWidth="1"/>
    <col min="7" max="7" width="22.109375" customWidth="1"/>
    <col min="8" max="9" width="10.77734375" bestFit="1" customWidth="1"/>
    <col min="10" max="10" width="13.44140625" bestFit="1" customWidth="1"/>
    <col min="11" max="13" width="9.88671875" bestFit="1" customWidth="1"/>
  </cols>
  <sheetData>
    <row r="1" spans="1:10" ht="15" customHeight="1" x14ac:dyDescent="0.3">
      <c r="A1" s="171" t="s">
        <v>262</v>
      </c>
      <c r="B1" s="171"/>
      <c r="C1" s="171"/>
      <c r="D1" s="171"/>
      <c r="E1" s="171"/>
      <c r="F1" s="170" t="s">
        <v>338</v>
      </c>
      <c r="G1" s="170"/>
      <c r="H1" s="170"/>
      <c r="I1" s="170"/>
      <c r="J1" s="170"/>
    </row>
    <row r="2" spans="1:10" ht="15" customHeight="1" x14ac:dyDescent="0.3">
      <c r="A2" s="3"/>
      <c r="B2" s="3"/>
      <c r="C2" s="4" t="s">
        <v>0</v>
      </c>
      <c r="D2" s="4"/>
      <c r="E2" s="4"/>
      <c r="F2" s="153" t="s">
        <v>441</v>
      </c>
      <c r="G2" s="153"/>
      <c r="H2" s="153"/>
      <c r="I2" s="153"/>
      <c r="J2" s="153"/>
    </row>
    <row r="3" spans="1:10" s="57" customFormat="1" x14ac:dyDescent="0.3">
      <c r="A3" s="58"/>
      <c r="B3" s="58"/>
      <c r="C3" s="4"/>
      <c r="D3" s="4"/>
      <c r="E3" s="4"/>
      <c r="F3" s="172" t="s">
        <v>396</v>
      </c>
      <c r="G3" s="172"/>
      <c r="H3" s="172"/>
      <c r="I3" s="172"/>
      <c r="J3" s="172"/>
    </row>
    <row r="4" spans="1:10" s="57" customFormat="1" x14ac:dyDescent="0.3">
      <c r="A4" s="58"/>
      <c r="B4" s="58"/>
      <c r="C4" s="4"/>
      <c r="D4" s="4"/>
      <c r="E4" s="4"/>
      <c r="F4" s="172" t="s">
        <v>418</v>
      </c>
      <c r="G4" s="172"/>
      <c r="H4" s="172"/>
      <c r="I4" s="172"/>
      <c r="J4" s="172"/>
    </row>
    <row r="5" spans="1:10" s="57" customFormat="1" x14ac:dyDescent="0.3">
      <c r="A5" s="58"/>
      <c r="B5" s="58"/>
      <c r="C5" s="4"/>
      <c r="D5" s="4"/>
      <c r="E5" s="4"/>
      <c r="F5" s="4"/>
      <c r="G5" s="56"/>
      <c r="H5" s="56"/>
      <c r="I5" s="56"/>
      <c r="J5" s="56"/>
    </row>
    <row r="6" spans="1:10" x14ac:dyDescent="0.3">
      <c r="A6" s="3"/>
      <c r="B6" s="3"/>
      <c r="C6" s="4"/>
      <c r="D6" s="4"/>
      <c r="E6" s="4"/>
      <c r="F6" s="4"/>
      <c r="G6" s="2"/>
      <c r="H6" s="2"/>
      <c r="I6" s="2"/>
      <c r="J6" s="2"/>
    </row>
    <row r="7" spans="1:10" x14ac:dyDescent="0.3">
      <c r="A7" s="153" t="s">
        <v>325</v>
      </c>
      <c r="B7" s="153"/>
      <c r="C7" s="153"/>
      <c r="D7" s="153"/>
      <c r="E7" s="153"/>
      <c r="F7" s="153"/>
      <c r="G7" s="153"/>
      <c r="H7" s="153"/>
      <c r="I7" s="153"/>
      <c r="J7" s="153"/>
    </row>
    <row r="8" spans="1:10" x14ac:dyDescent="0.3">
      <c r="A8" s="174" t="s">
        <v>419</v>
      </c>
      <c r="B8" s="153"/>
      <c r="C8" s="153"/>
      <c r="D8" s="153"/>
      <c r="E8" s="153"/>
      <c r="F8" s="153"/>
      <c r="G8" s="153"/>
      <c r="H8" s="153"/>
      <c r="I8" s="153"/>
      <c r="J8" s="153"/>
    </row>
    <row r="9" spans="1:10" x14ac:dyDescent="0.3">
      <c r="A9" s="153" t="s">
        <v>384</v>
      </c>
      <c r="B9" s="153"/>
      <c r="C9" s="153"/>
      <c r="D9" s="153"/>
      <c r="E9" s="153"/>
      <c r="F9" s="153"/>
      <c r="G9" s="153"/>
      <c r="H9" s="153"/>
      <c r="I9" s="153"/>
      <c r="J9" s="153"/>
    </row>
    <row r="10" spans="1:10" s="60" customFormat="1" x14ac:dyDescent="0.3">
      <c r="A10" s="91"/>
      <c r="B10" s="91"/>
      <c r="C10" s="91"/>
      <c r="D10" s="91"/>
      <c r="E10" s="91"/>
      <c r="F10" s="91"/>
      <c r="G10" s="91"/>
      <c r="H10" s="91"/>
      <c r="I10" s="91"/>
      <c r="J10" s="91"/>
    </row>
    <row r="11" spans="1:10" s="60" customFormat="1" x14ac:dyDescent="0.3">
      <c r="A11" s="91"/>
      <c r="B11" s="91"/>
      <c r="C11" s="91"/>
      <c r="D11" s="91"/>
      <c r="E11" s="91"/>
      <c r="F11" s="91"/>
      <c r="G11" s="91"/>
      <c r="H11" s="91"/>
      <c r="I11" s="91"/>
      <c r="J11" s="91"/>
    </row>
    <row r="12" spans="1:10" x14ac:dyDescent="0.3">
      <c r="A12" s="182" t="s">
        <v>0</v>
      </c>
      <c r="B12" s="182"/>
      <c r="C12" s="182"/>
      <c r="D12" s="182"/>
      <c r="E12" s="182"/>
      <c r="F12" s="182"/>
      <c r="G12" s="182"/>
      <c r="H12" s="182"/>
      <c r="I12" s="182"/>
      <c r="J12" s="182"/>
    </row>
    <row r="13" spans="1:10" ht="55.2" x14ac:dyDescent="0.3">
      <c r="A13" s="6" t="s">
        <v>1</v>
      </c>
      <c r="B13" s="180" t="s">
        <v>2</v>
      </c>
      <c r="C13" s="181"/>
      <c r="D13" s="6" t="s">
        <v>3</v>
      </c>
      <c r="E13" s="6" t="s">
        <v>4</v>
      </c>
      <c r="F13" s="6" t="s">
        <v>5</v>
      </c>
      <c r="G13" s="6" t="s">
        <v>6</v>
      </c>
      <c r="H13" s="6" t="s">
        <v>331</v>
      </c>
      <c r="I13" s="6" t="s">
        <v>329</v>
      </c>
      <c r="J13" s="6" t="s">
        <v>416</v>
      </c>
    </row>
    <row r="14" spans="1:10" s="1" customFormat="1" ht="41.4" x14ac:dyDescent="0.3">
      <c r="A14" s="5" t="s">
        <v>7</v>
      </c>
      <c r="B14" s="125" t="s">
        <v>65</v>
      </c>
      <c r="C14" s="126"/>
      <c r="D14" s="5" t="s">
        <v>23</v>
      </c>
      <c r="E14" s="5" t="s">
        <v>24</v>
      </c>
      <c r="F14" s="5"/>
      <c r="G14" s="5"/>
      <c r="H14" s="7">
        <v>0</v>
      </c>
      <c r="I14" s="7">
        <v>0</v>
      </c>
      <c r="J14" s="7">
        <v>8531</v>
      </c>
    </row>
    <row r="15" spans="1:10" s="61" customFormat="1" ht="41.4" x14ac:dyDescent="0.3">
      <c r="A15" s="62" t="s">
        <v>7</v>
      </c>
      <c r="B15" s="125" t="s">
        <v>65</v>
      </c>
      <c r="C15" s="126"/>
      <c r="D15" s="62">
        <v>305000</v>
      </c>
      <c r="E15" s="62" t="s">
        <v>24</v>
      </c>
      <c r="F15" s="62"/>
      <c r="G15" s="62"/>
      <c r="H15" s="66">
        <v>8000</v>
      </c>
      <c r="I15" s="66">
        <v>8000</v>
      </c>
      <c r="J15" s="66">
        <v>0</v>
      </c>
    </row>
    <row r="16" spans="1:10" s="1" customFormat="1" ht="27.6" x14ac:dyDescent="0.3">
      <c r="A16" s="5" t="s">
        <v>7</v>
      </c>
      <c r="B16" s="125" t="s">
        <v>65</v>
      </c>
      <c r="C16" s="126"/>
      <c r="D16" s="5" t="s">
        <v>49</v>
      </c>
      <c r="E16" s="5" t="s">
        <v>50</v>
      </c>
      <c r="F16" s="5"/>
      <c r="G16" s="5"/>
      <c r="H16" s="7">
        <v>265000</v>
      </c>
      <c r="I16" s="7">
        <v>265000</v>
      </c>
      <c r="J16" s="7">
        <v>215324</v>
      </c>
    </row>
    <row r="17" spans="1:10" s="61" customFormat="1" ht="55.2" x14ac:dyDescent="0.3">
      <c r="A17" s="62" t="s">
        <v>7</v>
      </c>
      <c r="B17" s="125" t="s">
        <v>65</v>
      </c>
      <c r="C17" s="126"/>
      <c r="D17" s="62">
        <v>331900</v>
      </c>
      <c r="E17" s="62" t="s">
        <v>408</v>
      </c>
      <c r="F17" s="62"/>
      <c r="G17" s="62"/>
      <c r="H17" s="66">
        <v>35000</v>
      </c>
      <c r="I17" s="66">
        <v>35000</v>
      </c>
      <c r="J17" s="66">
        <v>50946</v>
      </c>
    </row>
    <row r="18" spans="1:10" s="1" customFormat="1" ht="27.6" x14ac:dyDescent="0.3">
      <c r="A18" s="5" t="s">
        <v>7</v>
      </c>
      <c r="B18" s="125" t="s">
        <v>65</v>
      </c>
      <c r="C18" s="126"/>
      <c r="D18" s="5" t="s">
        <v>66</v>
      </c>
      <c r="E18" s="5" t="s">
        <v>67</v>
      </c>
      <c r="F18" s="5"/>
      <c r="G18" s="5"/>
      <c r="H18" s="7">
        <v>674000</v>
      </c>
      <c r="I18" s="7">
        <v>904000</v>
      </c>
      <c r="J18" s="7">
        <v>1110883</v>
      </c>
    </row>
    <row r="19" spans="1:10" s="61" customFormat="1" x14ac:dyDescent="0.3">
      <c r="A19" s="62" t="s">
        <v>7</v>
      </c>
      <c r="B19" s="125" t="s">
        <v>65</v>
      </c>
      <c r="C19" s="126"/>
      <c r="D19" s="9">
        <v>370100</v>
      </c>
      <c r="E19" s="9" t="s">
        <v>60</v>
      </c>
      <c r="F19" s="9"/>
      <c r="G19" s="9"/>
      <c r="H19" s="10">
        <v>0</v>
      </c>
      <c r="I19" s="10">
        <v>37000</v>
      </c>
      <c r="J19" s="10">
        <v>37000</v>
      </c>
    </row>
    <row r="20" spans="1:10" s="1" customFormat="1" ht="27.6" x14ac:dyDescent="0.3">
      <c r="A20" s="9" t="s">
        <v>7</v>
      </c>
      <c r="B20" s="134" t="s">
        <v>65</v>
      </c>
      <c r="C20" s="135"/>
      <c r="D20" s="9" t="s">
        <v>68</v>
      </c>
      <c r="E20" s="9" t="s">
        <v>69</v>
      </c>
      <c r="F20" s="9"/>
      <c r="G20" s="9"/>
      <c r="H20" s="10">
        <v>34649000</v>
      </c>
      <c r="I20" s="10">
        <v>38319300</v>
      </c>
      <c r="J20" s="10">
        <v>32642722</v>
      </c>
    </row>
    <row r="21" spans="1:10" s="1" customFormat="1" x14ac:dyDescent="0.3">
      <c r="A21" s="187" t="s">
        <v>361</v>
      </c>
      <c r="B21" s="187"/>
      <c r="C21" s="187"/>
      <c r="D21" s="187"/>
      <c r="E21" s="187"/>
      <c r="F21" s="187"/>
      <c r="G21" s="187"/>
      <c r="H21" s="65">
        <f>SUM(H14:H20)</f>
        <v>35631000</v>
      </c>
      <c r="I21" s="65">
        <f>SUM(I14:I20)</f>
        <v>39568300</v>
      </c>
      <c r="J21" s="82">
        <f>SUM(J14:J20)</f>
        <v>34065406</v>
      </c>
    </row>
    <row r="22" spans="1:10" s="61" customFormat="1" ht="41.4" x14ac:dyDescent="0.3">
      <c r="A22" s="102" t="s">
        <v>7</v>
      </c>
      <c r="B22" s="137" t="s">
        <v>65</v>
      </c>
      <c r="C22" s="147"/>
      <c r="D22" s="100">
        <v>390100</v>
      </c>
      <c r="E22" s="100" t="s">
        <v>409</v>
      </c>
      <c r="F22" s="106"/>
      <c r="G22" s="106"/>
      <c r="H22" s="107"/>
      <c r="I22" s="107"/>
      <c r="J22" s="107">
        <v>0</v>
      </c>
    </row>
    <row r="23" spans="1:10" s="1" customFormat="1" ht="41.4" x14ac:dyDescent="0.3">
      <c r="A23" s="14" t="s">
        <v>7</v>
      </c>
      <c r="B23" s="131" t="s">
        <v>65</v>
      </c>
      <c r="C23" s="132"/>
      <c r="D23" s="14" t="s">
        <v>70</v>
      </c>
      <c r="E23" s="14" t="s">
        <v>71</v>
      </c>
      <c r="F23" s="14"/>
      <c r="G23" s="14"/>
      <c r="H23" s="13">
        <v>729500</v>
      </c>
      <c r="I23" s="13">
        <v>324600</v>
      </c>
      <c r="J23" s="13">
        <v>103707</v>
      </c>
    </row>
    <row r="24" spans="1:10" s="1" customFormat="1" x14ac:dyDescent="0.3">
      <c r="A24" s="161" t="s">
        <v>341</v>
      </c>
      <c r="B24" s="162"/>
      <c r="C24" s="162"/>
      <c r="D24" s="162"/>
      <c r="E24" s="162"/>
      <c r="F24" s="162"/>
      <c r="G24" s="163"/>
      <c r="H24" s="18">
        <f>SUM(H22:H23)</f>
        <v>729500</v>
      </c>
      <c r="I24" s="18">
        <f>SUM(I22:I23)</f>
        <v>324600</v>
      </c>
      <c r="J24" s="80">
        <f>SUM(J22:J23)</f>
        <v>103707</v>
      </c>
    </row>
    <row r="25" spans="1:10" s="1" customFormat="1" x14ac:dyDescent="0.3">
      <c r="A25" s="154" t="s">
        <v>307</v>
      </c>
      <c r="B25" s="155"/>
      <c r="C25" s="155"/>
      <c r="D25" s="155"/>
      <c r="E25" s="155"/>
      <c r="F25" s="155"/>
      <c r="G25" s="156"/>
      <c r="H25" s="8">
        <f>H21+H24</f>
        <v>36360500</v>
      </c>
      <c r="I25" s="8">
        <f>I21+I24</f>
        <v>39892900</v>
      </c>
      <c r="J25" s="81">
        <f>J21+J24</f>
        <v>34169113</v>
      </c>
    </row>
    <row r="26" spans="1:10" s="1" customFormat="1" ht="27.6" x14ac:dyDescent="0.3">
      <c r="A26" s="9" t="s">
        <v>72</v>
      </c>
      <c r="B26" s="134" t="s">
        <v>65</v>
      </c>
      <c r="C26" s="135"/>
      <c r="D26" s="9" t="s">
        <v>138</v>
      </c>
      <c r="E26" s="9" t="s">
        <v>139</v>
      </c>
      <c r="F26" s="9" t="s">
        <v>75</v>
      </c>
      <c r="G26" s="9" t="s">
        <v>76</v>
      </c>
      <c r="H26" s="10">
        <v>2880000</v>
      </c>
      <c r="I26" s="10">
        <v>2880000</v>
      </c>
      <c r="J26" s="10">
        <v>2868504</v>
      </c>
    </row>
    <row r="27" spans="1:10" s="1" customFormat="1" ht="27.6" x14ac:dyDescent="0.3">
      <c r="A27" s="69" t="s">
        <v>72</v>
      </c>
      <c r="B27" s="133" t="s">
        <v>65</v>
      </c>
      <c r="C27" s="133"/>
      <c r="D27" s="69" t="s">
        <v>138</v>
      </c>
      <c r="E27" s="69" t="s">
        <v>139</v>
      </c>
      <c r="F27" s="69" t="s">
        <v>174</v>
      </c>
      <c r="G27" s="69" t="s">
        <v>175</v>
      </c>
      <c r="H27" s="63">
        <v>280750</v>
      </c>
      <c r="I27" s="63">
        <v>280750</v>
      </c>
      <c r="J27" s="63">
        <v>250895</v>
      </c>
    </row>
    <row r="28" spans="1:10" s="1" customFormat="1" ht="27.6" x14ac:dyDescent="0.3">
      <c r="A28" s="14" t="s">
        <v>72</v>
      </c>
      <c r="B28" s="131" t="s">
        <v>65</v>
      </c>
      <c r="C28" s="132"/>
      <c r="D28" s="14" t="s">
        <v>138</v>
      </c>
      <c r="E28" s="14" t="s">
        <v>139</v>
      </c>
      <c r="F28" s="14">
        <v>100106</v>
      </c>
      <c r="G28" s="14" t="s">
        <v>177</v>
      </c>
      <c r="H28" s="13">
        <v>9500</v>
      </c>
      <c r="I28" s="13">
        <v>9500</v>
      </c>
      <c r="J28" s="13">
        <v>9374</v>
      </c>
    </row>
    <row r="29" spans="1:10" s="1" customFormat="1" ht="27.6" x14ac:dyDescent="0.3">
      <c r="A29" s="5" t="s">
        <v>72</v>
      </c>
      <c r="B29" s="125" t="s">
        <v>65</v>
      </c>
      <c r="C29" s="126"/>
      <c r="D29" s="5" t="s">
        <v>138</v>
      </c>
      <c r="E29" s="5" t="s">
        <v>139</v>
      </c>
      <c r="F29" s="5" t="s">
        <v>77</v>
      </c>
      <c r="G29" s="5" t="s">
        <v>78</v>
      </c>
      <c r="H29" s="7">
        <v>0</v>
      </c>
      <c r="I29" s="7">
        <v>0</v>
      </c>
      <c r="J29" s="7">
        <v>0</v>
      </c>
    </row>
    <row r="30" spans="1:10" s="1" customFormat="1" ht="27.6" x14ac:dyDescent="0.3">
      <c r="A30" s="5" t="s">
        <v>72</v>
      </c>
      <c r="B30" s="125" t="s">
        <v>65</v>
      </c>
      <c r="C30" s="126"/>
      <c r="D30" s="5" t="s">
        <v>138</v>
      </c>
      <c r="E30" s="5" t="s">
        <v>139</v>
      </c>
      <c r="F30" s="5" t="s">
        <v>79</v>
      </c>
      <c r="G30" s="5" t="s">
        <v>285</v>
      </c>
      <c r="H30" s="7">
        <v>10000</v>
      </c>
      <c r="I30" s="7">
        <v>10000</v>
      </c>
      <c r="J30" s="7">
        <v>7318</v>
      </c>
    </row>
    <row r="31" spans="1:10" s="1" customFormat="1" ht="27.6" x14ac:dyDescent="0.3">
      <c r="A31" s="9" t="s">
        <v>72</v>
      </c>
      <c r="B31" s="134" t="s">
        <v>65</v>
      </c>
      <c r="C31" s="135"/>
      <c r="D31" s="9" t="s">
        <v>138</v>
      </c>
      <c r="E31" s="9" t="s">
        <v>139</v>
      </c>
      <c r="F31" s="9">
        <v>100117</v>
      </c>
      <c r="G31" s="9" t="s">
        <v>373</v>
      </c>
      <c r="H31" s="10">
        <v>144000</v>
      </c>
      <c r="I31" s="10">
        <v>144000</v>
      </c>
      <c r="J31" s="10">
        <v>127161</v>
      </c>
    </row>
    <row r="32" spans="1:10" s="1" customFormat="1" ht="27.6" x14ac:dyDescent="0.3">
      <c r="A32" s="36" t="s">
        <v>72</v>
      </c>
      <c r="B32" s="133" t="s">
        <v>65</v>
      </c>
      <c r="C32" s="133"/>
      <c r="D32" s="36" t="s">
        <v>138</v>
      </c>
      <c r="E32" s="36" t="s">
        <v>139</v>
      </c>
      <c r="F32" s="36" t="s">
        <v>286</v>
      </c>
      <c r="G32" s="36" t="s">
        <v>287</v>
      </c>
      <c r="H32" s="12">
        <v>50750</v>
      </c>
      <c r="I32" s="12">
        <v>50750</v>
      </c>
      <c r="J32" s="12">
        <v>50750</v>
      </c>
    </row>
    <row r="33" spans="1:11" s="1" customFormat="1" ht="27.6" x14ac:dyDescent="0.3">
      <c r="A33" s="14" t="s">
        <v>72</v>
      </c>
      <c r="B33" s="131" t="s">
        <v>65</v>
      </c>
      <c r="C33" s="132"/>
      <c r="D33" s="14" t="s">
        <v>138</v>
      </c>
      <c r="E33" s="14" t="s">
        <v>139</v>
      </c>
      <c r="F33" s="14" t="s">
        <v>288</v>
      </c>
      <c r="G33" s="14" t="s">
        <v>289</v>
      </c>
      <c r="H33" s="13">
        <v>75000</v>
      </c>
      <c r="I33" s="13">
        <v>75000</v>
      </c>
      <c r="J33" s="13">
        <v>73142</v>
      </c>
      <c r="K33" s="85"/>
    </row>
    <row r="34" spans="1:11" s="1" customFormat="1" ht="27.6" x14ac:dyDescent="0.3">
      <c r="A34" s="5" t="s">
        <v>72</v>
      </c>
      <c r="B34" s="125" t="s">
        <v>65</v>
      </c>
      <c r="C34" s="126"/>
      <c r="D34" s="5" t="s">
        <v>138</v>
      </c>
      <c r="E34" s="5" t="s">
        <v>139</v>
      </c>
      <c r="F34" s="5" t="s">
        <v>84</v>
      </c>
      <c r="G34" s="5" t="s">
        <v>85</v>
      </c>
      <c r="H34" s="7">
        <v>15000</v>
      </c>
      <c r="I34" s="7">
        <v>15000</v>
      </c>
      <c r="J34" s="7">
        <v>14912</v>
      </c>
    </row>
    <row r="35" spans="1:11" s="1" customFormat="1" ht="27.6" x14ac:dyDescent="0.3">
      <c r="A35" s="5" t="s">
        <v>72</v>
      </c>
      <c r="B35" s="125" t="s">
        <v>65</v>
      </c>
      <c r="C35" s="126"/>
      <c r="D35" s="5" t="s">
        <v>138</v>
      </c>
      <c r="E35" s="5" t="s">
        <v>139</v>
      </c>
      <c r="F35" s="5" t="s">
        <v>86</v>
      </c>
      <c r="G35" s="5" t="s">
        <v>87</v>
      </c>
      <c r="H35" s="7">
        <v>2000</v>
      </c>
      <c r="I35" s="7">
        <v>2000</v>
      </c>
      <c r="J35" s="7">
        <v>1845</v>
      </c>
    </row>
    <row r="36" spans="1:11" s="1" customFormat="1" ht="27.6" x14ac:dyDescent="0.3">
      <c r="A36" s="97" t="s">
        <v>72</v>
      </c>
      <c r="B36" s="139" t="s">
        <v>65</v>
      </c>
      <c r="C36" s="140"/>
      <c r="D36" s="97" t="s">
        <v>138</v>
      </c>
      <c r="E36" s="97" t="s">
        <v>139</v>
      </c>
      <c r="F36" s="97" t="s">
        <v>88</v>
      </c>
      <c r="G36" s="97" t="s">
        <v>89</v>
      </c>
      <c r="H36" s="99">
        <v>85000</v>
      </c>
      <c r="I36" s="99">
        <v>85000</v>
      </c>
      <c r="J36" s="99">
        <v>61246</v>
      </c>
    </row>
    <row r="37" spans="1:11" s="1" customFormat="1" ht="27.6" x14ac:dyDescent="0.3">
      <c r="A37" s="103" t="s">
        <v>72</v>
      </c>
      <c r="B37" s="165" t="s">
        <v>65</v>
      </c>
      <c r="C37" s="166"/>
      <c r="D37" s="103" t="s">
        <v>138</v>
      </c>
      <c r="E37" s="103" t="s">
        <v>139</v>
      </c>
      <c r="F37" s="103" t="s">
        <v>90</v>
      </c>
      <c r="G37" s="103" t="s">
        <v>91</v>
      </c>
      <c r="H37" s="104">
        <v>2400</v>
      </c>
      <c r="I37" s="104">
        <v>2400</v>
      </c>
      <c r="J37" s="104">
        <v>1927</v>
      </c>
    </row>
    <row r="38" spans="1:11" s="1" customFormat="1" ht="27.6" x14ac:dyDescent="0.3">
      <c r="A38" s="14" t="s">
        <v>72</v>
      </c>
      <c r="B38" s="131" t="s">
        <v>65</v>
      </c>
      <c r="C38" s="132"/>
      <c r="D38" s="14" t="s">
        <v>138</v>
      </c>
      <c r="E38" s="14" t="s">
        <v>139</v>
      </c>
      <c r="F38" s="14" t="s">
        <v>92</v>
      </c>
      <c r="G38" s="14" t="s">
        <v>93</v>
      </c>
      <c r="H38" s="13">
        <v>5000</v>
      </c>
      <c r="I38" s="13">
        <v>5000</v>
      </c>
      <c r="J38" s="13">
        <v>5000</v>
      </c>
    </row>
    <row r="39" spans="1:11" s="1" customFormat="1" ht="27.6" x14ac:dyDescent="0.3">
      <c r="A39" s="97" t="s">
        <v>72</v>
      </c>
      <c r="B39" s="139" t="s">
        <v>65</v>
      </c>
      <c r="C39" s="140"/>
      <c r="D39" s="97" t="s">
        <v>138</v>
      </c>
      <c r="E39" s="97" t="s">
        <v>139</v>
      </c>
      <c r="F39" s="97" t="s">
        <v>94</v>
      </c>
      <c r="G39" s="97" t="s">
        <v>95</v>
      </c>
      <c r="H39" s="99">
        <v>3100</v>
      </c>
      <c r="I39" s="99">
        <v>3100</v>
      </c>
      <c r="J39" s="99">
        <v>3022</v>
      </c>
    </row>
    <row r="40" spans="1:11" s="1" customFormat="1" ht="27.6" x14ac:dyDescent="0.3">
      <c r="A40" s="69" t="s">
        <v>72</v>
      </c>
      <c r="B40" s="133" t="s">
        <v>65</v>
      </c>
      <c r="C40" s="133"/>
      <c r="D40" s="69" t="s">
        <v>138</v>
      </c>
      <c r="E40" s="69" t="s">
        <v>139</v>
      </c>
      <c r="F40" s="69" t="s">
        <v>98</v>
      </c>
      <c r="G40" s="69" t="s">
        <v>99</v>
      </c>
      <c r="H40" s="63">
        <v>18000</v>
      </c>
      <c r="I40" s="63">
        <v>18000</v>
      </c>
      <c r="J40" s="63">
        <v>16628</v>
      </c>
    </row>
    <row r="41" spans="1:11" s="1" customFormat="1" ht="41.4" x14ac:dyDescent="0.3">
      <c r="A41" s="36" t="s">
        <v>72</v>
      </c>
      <c r="B41" s="133" t="s">
        <v>65</v>
      </c>
      <c r="C41" s="133"/>
      <c r="D41" s="36" t="s">
        <v>138</v>
      </c>
      <c r="E41" s="36" t="s">
        <v>139</v>
      </c>
      <c r="F41" s="36" t="s">
        <v>100</v>
      </c>
      <c r="G41" s="36" t="s">
        <v>101</v>
      </c>
      <c r="H41" s="12">
        <v>13000</v>
      </c>
      <c r="I41" s="12">
        <v>13000</v>
      </c>
      <c r="J41" s="12">
        <v>11326</v>
      </c>
    </row>
    <row r="42" spans="1:11" s="1" customFormat="1" ht="41.4" x14ac:dyDescent="0.3">
      <c r="A42" s="14" t="s">
        <v>72</v>
      </c>
      <c r="B42" s="131" t="s">
        <v>65</v>
      </c>
      <c r="C42" s="132"/>
      <c r="D42" s="14" t="s">
        <v>138</v>
      </c>
      <c r="E42" s="14" t="s">
        <v>139</v>
      </c>
      <c r="F42" s="14" t="s">
        <v>102</v>
      </c>
      <c r="G42" s="14" t="s">
        <v>103</v>
      </c>
      <c r="H42" s="13">
        <v>15500</v>
      </c>
      <c r="I42" s="13">
        <v>15500</v>
      </c>
      <c r="J42" s="13">
        <v>11120</v>
      </c>
    </row>
    <row r="43" spans="1:11" s="1" customFormat="1" ht="27.6" x14ac:dyDescent="0.3">
      <c r="A43" s="5" t="s">
        <v>72</v>
      </c>
      <c r="B43" s="125" t="s">
        <v>65</v>
      </c>
      <c r="C43" s="126"/>
      <c r="D43" s="5" t="s">
        <v>138</v>
      </c>
      <c r="E43" s="5" t="s">
        <v>139</v>
      </c>
      <c r="F43" s="5" t="s">
        <v>104</v>
      </c>
      <c r="G43" s="5" t="s">
        <v>105</v>
      </c>
      <c r="H43" s="7">
        <v>2000</v>
      </c>
      <c r="I43" s="7">
        <v>2000</v>
      </c>
      <c r="J43" s="7">
        <v>500</v>
      </c>
    </row>
    <row r="44" spans="1:11" s="1" customFormat="1" ht="27.6" x14ac:dyDescent="0.3">
      <c r="A44" s="5" t="s">
        <v>72</v>
      </c>
      <c r="B44" s="125" t="s">
        <v>65</v>
      </c>
      <c r="C44" s="126"/>
      <c r="D44" s="5" t="s">
        <v>138</v>
      </c>
      <c r="E44" s="5" t="s">
        <v>139</v>
      </c>
      <c r="F44" s="5" t="s">
        <v>106</v>
      </c>
      <c r="G44" s="5" t="s">
        <v>107</v>
      </c>
      <c r="H44" s="7">
        <v>14000</v>
      </c>
      <c r="I44" s="7">
        <v>14000</v>
      </c>
      <c r="J44" s="7">
        <v>400</v>
      </c>
    </row>
    <row r="45" spans="1:11" s="1" customFormat="1" ht="27.6" x14ac:dyDescent="0.3">
      <c r="A45" s="5" t="s">
        <v>72</v>
      </c>
      <c r="B45" s="125" t="s">
        <v>65</v>
      </c>
      <c r="C45" s="126"/>
      <c r="D45" s="5" t="s">
        <v>138</v>
      </c>
      <c r="E45" s="5" t="s">
        <v>139</v>
      </c>
      <c r="F45" s="5" t="s">
        <v>108</v>
      </c>
      <c r="G45" s="5" t="s">
        <v>109</v>
      </c>
      <c r="H45" s="7">
        <v>13500</v>
      </c>
      <c r="I45" s="7">
        <v>13500</v>
      </c>
      <c r="J45" s="7">
        <v>6583</v>
      </c>
    </row>
    <row r="46" spans="1:11" s="1" customFormat="1" ht="27.6" x14ac:dyDescent="0.3">
      <c r="A46" s="5" t="s">
        <v>72</v>
      </c>
      <c r="B46" s="125" t="s">
        <v>65</v>
      </c>
      <c r="C46" s="126"/>
      <c r="D46" s="5" t="s">
        <v>138</v>
      </c>
      <c r="E46" s="5" t="s">
        <v>139</v>
      </c>
      <c r="F46" s="5" t="s">
        <v>160</v>
      </c>
      <c r="G46" s="5" t="s">
        <v>161</v>
      </c>
      <c r="H46" s="7">
        <v>1000</v>
      </c>
      <c r="I46" s="7">
        <v>1000</v>
      </c>
      <c r="J46" s="7">
        <v>606</v>
      </c>
    </row>
    <row r="47" spans="1:11" s="1" customFormat="1" ht="27.6" x14ac:dyDescent="0.3">
      <c r="A47" s="5" t="s">
        <v>72</v>
      </c>
      <c r="B47" s="125" t="s">
        <v>65</v>
      </c>
      <c r="C47" s="126"/>
      <c r="D47" s="5" t="s">
        <v>138</v>
      </c>
      <c r="E47" s="5" t="s">
        <v>139</v>
      </c>
      <c r="F47" s="5" t="s">
        <v>114</v>
      </c>
      <c r="G47" s="5" t="s">
        <v>115</v>
      </c>
      <c r="H47" s="7">
        <v>9500</v>
      </c>
      <c r="I47" s="7">
        <v>9500</v>
      </c>
      <c r="J47" s="7">
        <v>9470</v>
      </c>
    </row>
    <row r="48" spans="1:11" s="1" customFormat="1" ht="27.6" x14ac:dyDescent="0.3">
      <c r="A48" s="9" t="s">
        <v>72</v>
      </c>
      <c r="B48" s="134" t="s">
        <v>65</v>
      </c>
      <c r="C48" s="135"/>
      <c r="D48" s="9" t="s">
        <v>138</v>
      </c>
      <c r="E48" s="9" t="s">
        <v>139</v>
      </c>
      <c r="F48" s="9" t="s">
        <v>116</v>
      </c>
      <c r="G48" s="9" t="s">
        <v>117</v>
      </c>
      <c r="H48" s="10">
        <v>4500</v>
      </c>
      <c r="I48" s="10">
        <v>4500</v>
      </c>
      <c r="J48" s="10">
        <v>4270</v>
      </c>
    </row>
    <row r="49" spans="1:11" s="1" customFormat="1" ht="69" x14ac:dyDescent="0.3">
      <c r="A49" s="89" t="s">
        <v>72</v>
      </c>
      <c r="B49" s="133" t="s">
        <v>65</v>
      </c>
      <c r="C49" s="133"/>
      <c r="D49" s="89" t="s">
        <v>138</v>
      </c>
      <c r="E49" s="89" t="s">
        <v>139</v>
      </c>
      <c r="F49" s="89">
        <v>2025</v>
      </c>
      <c r="G49" s="89" t="s">
        <v>119</v>
      </c>
      <c r="H49" s="63">
        <v>0</v>
      </c>
      <c r="I49" s="63">
        <v>0</v>
      </c>
      <c r="J49" s="63">
        <v>0</v>
      </c>
    </row>
    <row r="50" spans="1:11" s="61" customFormat="1" ht="27.6" x14ac:dyDescent="0.3">
      <c r="A50" s="103" t="s">
        <v>72</v>
      </c>
      <c r="B50" s="165" t="s">
        <v>65</v>
      </c>
      <c r="C50" s="166"/>
      <c r="D50" s="103" t="s">
        <v>138</v>
      </c>
      <c r="E50" s="103" t="s">
        <v>139</v>
      </c>
      <c r="F50" s="103">
        <v>203001</v>
      </c>
      <c r="G50" s="103" t="s">
        <v>255</v>
      </c>
      <c r="H50" s="104">
        <v>0</v>
      </c>
      <c r="I50" s="104">
        <v>0</v>
      </c>
      <c r="J50" s="104">
        <v>0</v>
      </c>
    </row>
    <row r="51" spans="1:11" s="1" customFormat="1" ht="27.6" x14ac:dyDescent="0.3">
      <c r="A51" s="36" t="s">
        <v>72</v>
      </c>
      <c r="B51" s="133" t="s">
        <v>65</v>
      </c>
      <c r="C51" s="133"/>
      <c r="D51" s="36" t="s">
        <v>138</v>
      </c>
      <c r="E51" s="36" t="s">
        <v>139</v>
      </c>
      <c r="F51" s="36" t="s">
        <v>198</v>
      </c>
      <c r="G51" s="36" t="s">
        <v>199</v>
      </c>
      <c r="H51" s="12">
        <v>8000</v>
      </c>
      <c r="I51" s="12">
        <v>8000</v>
      </c>
      <c r="J51" s="12">
        <v>7786</v>
      </c>
    </row>
    <row r="52" spans="1:11" s="1" customFormat="1" ht="27.6" x14ac:dyDescent="0.3">
      <c r="A52" s="103" t="s">
        <v>72</v>
      </c>
      <c r="B52" s="165" t="s">
        <v>65</v>
      </c>
      <c r="C52" s="166"/>
      <c r="D52" s="103" t="s">
        <v>138</v>
      </c>
      <c r="E52" s="103" t="s">
        <v>139</v>
      </c>
      <c r="F52" s="103" t="s">
        <v>122</v>
      </c>
      <c r="G52" s="103" t="s">
        <v>123</v>
      </c>
      <c r="H52" s="104">
        <v>10500</v>
      </c>
      <c r="I52" s="104">
        <v>22150</v>
      </c>
      <c r="J52" s="104">
        <v>12663</v>
      </c>
      <c r="K52" s="85"/>
    </row>
    <row r="53" spans="1:11" s="1" customFormat="1" ht="69" x14ac:dyDescent="0.3">
      <c r="A53" s="15" t="s">
        <v>72</v>
      </c>
      <c r="B53" s="144" t="s">
        <v>65</v>
      </c>
      <c r="C53" s="145"/>
      <c r="D53" s="15" t="s">
        <v>138</v>
      </c>
      <c r="E53" s="15" t="s">
        <v>139</v>
      </c>
      <c r="F53" s="15" t="s">
        <v>134</v>
      </c>
      <c r="G53" s="15" t="s">
        <v>135</v>
      </c>
      <c r="H53" s="16">
        <v>0</v>
      </c>
      <c r="I53" s="16">
        <v>-11650</v>
      </c>
      <c r="J53" s="16">
        <v>-15309</v>
      </c>
    </row>
    <row r="54" spans="1:11" s="1" customFormat="1" x14ac:dyDescent="0.3">
      <c r="A54" s="188" t="s">
        <v>365</v>
      </c>
      <c r="B54" s="189"/>
      <c r="C54" s="189"/>
      <c r="D54" s="189"/>
      <c r="E54" s="189"/>
      <c r="F54" s="189"/>
      <c r="G54" s="190"/>
      <c r="H54" s="25">
        <f>SUM(H26:H53)</f>
        <v>3672000</v>
      </c>
      <c r="I54" s="25">
        <f>SUM(I26:I53)</f>
        <v>3672000</v>
      </c>
      <c r="J54" s="25">
        <f>SUM(J26:J53)</f>
        <v>3541139</v>
      </c>
    </row>
    <row r="55" spans="1:11" s="1" customFormat="1" ht="29.25" customHeight="1" x14ac:dyDescent="0.3">
      <c r="A55" s="5" t="s">
        <v>72</v>
      </c>
      <c r="B55" s="125" t="s">
        <v>65</v>
      </c>
      <c r="C55" s="126"/>
      <c r="D55" s="5" t="s">
        <v>202</v>
      </c>
      <c r="E55" s="5" t="s">
        <v>203</v>
      </c>
      <c r="F55" s="5" t="s">
        <v>75</v>
      </c>
      <c r="G55" s="5" t="s">
        <v>76</v>
      </c>
      <c r="H55" s="7">
        <v>7014000</v>
      </c>
      <c r="I55" s="7">
        <v>6837000</v>
      </c>
      <c r="J55" s="7">
        <v>6737292</v>
      </c>
    </row>
    <row r="56" spans="1:11" s="1" customFormat="1" ht="27.6" x14ac:dyDescent="0.3">
      <c r="A56" s="5" t="s">
        <v>72</v>
      </c>
      <c r="B56" s="125" t="s">
        <v>65</v>
      </c>
      <c r="C56" s="126"/>
      <c r="D56" s="5" t="s">
        <v>202</v>
      </c>
      <c r="E56" s="5" t="s">
        <v>203</v>
      </c>
      <c r="F56" s="5" t="s">
        <v>174</v>
      </c>
      <c r="G56" s="5" t="s">
        <v>175</v>
      </c>
      <c r="H56" s="7">
        <v>686000</v>
      </c>
      <c r="I56" s="7">
        <v>650000</v>
      </c>
      <c r="J56" s="7">
        <v>637626</v>
      </c>
    </row>
    <row r="57" spans="1:11" s="1" customFormat="1" x14ac:dyDescent="0.3">
      <c r="A57" s="5" t="s">
        <v>72</v>
      </c>
      <c r="B57" s="125" t="s">
        <v>65</v>
      </c>
      <c r="C57" s="126"/>
      <c r="D57" s="5" t="s">
        <v>202</v>
      </c>
      <c r="E57" s="5" t="s">
        <v>203</v>
      </c>
      <c r="F57" s="5">
        <v>100106</v>
      </c>
      <c r="G57" s="5" t="s">
        <v>177</v>
      </c>
      <c r="H57" s="7">
        <v>0</v>
      </c>
      <c r="I57" s="7">
        <v>0</v>
      </c>
      <c r="J57" s="7">
        <v>0</v>
      </c>
    </row>
    <row r="58" spans="1:11" s="1" customFormat="1" ht="33.75" customHeight="1" x14ac:dyDescent="0.3">
      <c r="A58" s="5" t="s">
        <v>72</v>
      </c>
      <c r="B58" s="125" t="s">
        <v>65</v>
      </c>
      <c r="C58" s="126"/>
      <c r="D58" s="5" t="s">
        <v>202</v>
      </c>
      <c r="E58" s="5" t="s">
        <v>203</v>
      </c>
      <c r="F58" s="5" t="s">
        <v>79</v>
      </c>
      <c r="G58" s="5" t="s">
        <v>285</v>
      </c>
      <c r="H58" s="7">
        <v>6000</v>
      </c>
      <c r="I58" s="7">
        <v>6000</v>
      </c>
      <c r="J58" s="7">
        <v>2660</v>
      </c>
    </row>
    <row r="59" spans="1:11" s="1" customFormat="1" ht="31.5" customHeight="1" x14ac:dyDescent="0.3">
      <c r="A59" s="5" t="s">
        <v>72</v>
      </c>
      <c r="B59" s="125" t="s">
        <v>65</v>
      </c>
      <c r="C59" s="126"/>
      <c r="D59" s="5" t="s">
        <v>202</v>
      </c>
      <c r="E59" s="5" t="s">
        <v>203</v>
      </c>
      <c r="F59" s="5">
        <v>100117</v>
      </c>
      <c r="G59" s="5" t="s">
        <v>373</v>
      </c>
      <c r="H59" s="7">
        <v>433000</v>
      </c>
      <c r="I59" s="7">
        <v>368000</v>
      </c>
      <c r="J59" s="7">
        <v>358884</v>
      </c>
    </row>
    <row r="60" spans="1:11" s="1" customFormat="1" ht="31.5" customHeight="1" x14ac:dyDescent="0.3">
      <c r="A60" s="9" t="s">
        <v>72</v>
      </c>
      <c r="B60" s="134" t="s">
        <v>65</v>
      </c>
      <c r="C60" s="135"/>
      <c r="D60" s="9" t="s">
        <v>202</v>
      </c>
      <c r="E60" s="9" t="s">
        <v>203</v>
      </c>
      <c r="F60" s="9">
        <v>100130</v>
      </c>
      <c r="G60" s="9" t="s">
        <v>249</v>
      </c>
      <c r="H60" s="10">
        <v>70000</v>
      </c>
      <c r="I60" s="10">
        <v>45000</v>
      </c>
      <c r="J60" s="10">
        <v>37718</v>
      </c>
    </row>
    <row r="61" spans="1:11" s="1" customFormat="1" ht="34.5" customHeight="1" x14ac:dyDescent="0.3">
      <c r="A61" s="69" t="s">
        <v>72</v>
      </c>
      <c r="B61" s="133" t="s">
        <v>65</v>
      </c>
      <c r="C61" s="133"/>
      <c r="D61" s="69" t="s">
        <v>202</v>
      </c>
      <c r="E61" s="69" t="s">
        <v>203</v>
      </c>
      <c r="F61" s="69" t="s">
        <v>286</v>
      </c>
      <c r="G61" s="69" t="s">
        <v>287</v>
      </c>
      <c r="H61" s="63">
        <v>168000</v>
      </c>
      <c r="I61" s="63">
        <v>137000</v>
      </c>
      <c r="J61" s="63">
        <v>135794</v>
      </c>
    </row>
    <row r="62" spans="1:11" s="1" customFormat="1" ht="32.25" customHeight="1" x14ac:dyDescent="0.3">
      <c r="A62" s="14" t="s">
        <v>72</v>
      </c>
      <c r="B62" s="131" t="s">
        <v>65</v>
      </c>
      <c r="C62" s="132"/>
      <c r="D62" s="14" t="s">
        <v>202</v>
      </c>
      <c r="E62" s="14" t="s">
        <v>203</v>
      </c>
      <c r="F62" s="14" t="s">
        <v>288</v>
      </c>
      <c r="G62" s="14" t="s">
        <v>289</v>
      </c>
      <c r="H62" s="13">
        <v>198000</v>
      </c>
      <c r="I62" s="13">
        <v>170000</v>
      </c>
      <c r="J62" s="13">
        <v>166587</v>
      </c>
    </row>
    <row r="63" spans="1:11" s="1" customFormat="1" ht="35.25" customHeight="1" x14ac:dyDescent="0.3">
      <c r="A63" s="97" t="s">
        <v>72</v>
      </c>
      <c r="B63" s="139" t="s">
        <v>65</v>
      </c>
      <c r="C63" s="140"/>
      <c r="D63" s="97" t="s">
        <v>202</v>
      </c>
      <c r="E63" s="97" t="s">
        <v>203</v>
      </c>
      <c r="F63" s="97" t="s">
        <v>84</v>
      </c>
      <c r="G63" s="97" t="s">
        <v>85</v>
      </c>
      <c r="H63" s="99">
        <v>14000</v>
      </c>
      <c r="I63" s="99">
        <v>14000</v>
      </c>
      <c r="J63" s="99">
        <v>10671</v>
      </c>
    </row>
    <row r="64" spans="1:11" s="1" customFormat="1" ht="33.75" customHeight="1" x14ac:dyDescent="0.3">
      <c r="A64" s="119" t="s">
        <v>72</v>
      </c>
      <c r="B64" s="133" t="s">
        <v>65</v>
      </c>
      <c r="C64" s="133"/>
      <c r="D64" s="119" t="s">
        <v>202</v>
      </c>
      <c r="E64" s="119" t="s">
        <v>203</v>
      </c>
      <c r="F64" s="119" t="s">
        <v>86</v>
      </c>
      <c r="G64" s="119" t="s">
        <v>87</v>
      </c>
      <c r="H64" s="63">
        <v>20000</v>
      </c>
      <c r="I64" s="63">
        <v>20000</v>
      </c>
      <c r="J64" s="63">
        <v>16490</v>
      </c>
    </row>
    <row r="65" spans="1:10" s="1" customFormat="1" ht="34.5" customHeight="1" x14ac:dyDescent="0.3">
      <c r="A65" s="14" t="s">
        <v>72</v>
      </c>
      <c r="B65" s="131" t="s">
        <v>65</v>
      </c>
      <c r="C65" s="132"/>
      <c r="D65" s="14" t="s">
        <v>202</v>
      </c>
      <c r="E65" s="14" t="s">
        <v>203</v>
      </c>
      <c r="F65" s="14" t="s">
        <v>88</v>
      </c>
      <c r="G65" s="14" t="s">
        <v>89</v>
      </c>
      <c r="H65" s="13">
        <v>840000</v>
      </c>
      <c r="I65" s="13">
        <v>908000</v>
      </c>
      <c r="J65" s="13">
        <v>694052</v>
      </c>
    </row>
    <row r="66" spans="1:10" s="1" customFormat="1" ht="34.5" customHeight="1" x14ac:dyDescent="0.3">
      <c r="A66" s="97" t="s">
        <v>72</v>
      </c>
      <c r="B66" s="139" t="s">
        <v>65</v>
      </c>
      <c r="C66" s="140"/>
      <c r="D66" s="97" t="s">
        <v>202</v>
      </c>
      <c r="E66" s="97" t="s">
        <v>203</v>
      </c>
      <c r="F66" s="97" t="s">
        <v>90</v>
      </c>
      <c r="G66" s="97" t="s">
        <v>91</v>
      </c>
      <c r="H66" s="99">
        <v>58000</v>
      </c>
      <c r="I66" s="99">
        <v>58000</v>
      </c>
      <c r="J66" s="99">
        <v>42196</v>
      </c>
    </row>
    <row r="67" spans="1:10" s="1" customFormat="1" ht="33.75" customHeight="1" x14ac:dyDescent="0.3">
      <c r="A67" s="14" t="s">
        <v>72</v>
      </c>
      <c r="B67" s="131" t="s">
        <v>65</v>
      </c>
      <c r="C67" s="132"/>
      <c r="D67" s="14" t="s">
        <v>202</v>
      </c>
      <c r="E67" s="14" t="s">
        <v>203</v>
      </c>
      <c r="F67" s="14" t="s">
        <v>92</v>
      </c>
      <c r="G67" s="14" t="s">
        <v>93</v>
      </c>
      <c r="H67" s="13">
        <v>11000</v>
      </c>
      <c r="I67" s="13">
        <v>11000</v>
      </c>
      <c r="J67" s="13">
        <v>10145</v>
      </c>
    </row>
    <row r="68" spans="1:10" s="1" customFormat="1" ht="33" customHeight="1" x14ac:dyDescent="0.3">
      <c r="A68" s="5" t="s">
        <v>72</v>
      </c>
      <c r="B68" s="125" t="s">
        <v>65</v>
      </c>
      <c r="C68" s="126"/>
      <c r="D68" s="5" t="s">
        <v>202</v>
      </c>
      <c r="E68" s="5" t="s">
        <v>203</v>
      </c>
      <c r="F68" s="5" t="s">
        <v>94</v>
      </c>
      <c r="G68" s="5" t="s">
        <v>95</v>
      </c>
      <c r="H68" s="7">
        <v>2000</v>
      </c>
      <c r="I68" s="7">
        <v>2000</v>
      </c>
      <c r="J68" s="7">
        <v>1925</v>
      </c>
    </row>
    <row r="69" spans="1:10" s="1" customFormat="1" ht="31.5" customHeight="1" x14ac:dyDescent="0.3">
      <c r="A69" s="5" t="s">
        <v>72</v>
      </c>
      <c r="B69" s="125" t="s">
        <v>65</v>
      </c>
      <c r="C69" s="126"/>
      <c r="D69" s="5" t="s">
        <v>202</v>
      </c>
      <c r="E69" s="5" t="s">
        <v>203</v>
      </c>
      <c r="F69" s="5" t="s">
        <v>96</v>
      </c>
      <c r="G69" s="5" t="s">
        <v>97</v>
      </c>
      <c r="H69" s="7">
        <v>5000</v>
      </c>
      <c r="I69" s="7">
        <v>0</v>
      </c>
      <c r="J69" s="7">
        <v>0</v>
      </c>
    </row>
    <row r="70" spans="1:10" s="1" customFormat="1" ht="27.6" x14ac:dyDescent="0.3">
      <c r="A70" s="5" t="s">
        <v>72</v>
      </c>
      <c r="B70" s="125" t="s">
        <v>65</v>
      </c>
      <c r="C70" s="126"/>
      <c r="D70" s="5" t="s">
        <v>202</v>
      </c>
      <c r="E70" s="5" t="s">
        <v>203</v>
      </c>
      <c r="F70" s="5" t="s">
        <v>98</v>
      </c>
      <c r="G70" s="5" t="s">
        <v>99</v>
      </c>
      <c r="H70" s="7">
        <v>32000</v>
      </c>
      <c r="I70" s="7">
        <v>30000</v>
      </c>
      <c r="J70" s="7">
        <v>24224</v>
      </c>
    </row>
    <row r="71" spans="1:10" s="1" customFormat="1" ht="41.4" x14ac:dyDescent="0.3">
      <c r="A71" s="5" t="s">
        <v>72</v>
      </c>
      <c r="B71" s="125" t="s">
        <v>65</v>
      </c>
      <c r="C71" s="126"/>
      <c r="D71" s="5" t="s">
        <v>202</v>
      </c>
      <c r="E71" s="5" t="s">
        <v>203</v>
      </c>
      <c r="F71" s="5" t="s">
        <v>100</v>
      </c>
      <c r="G71" s="5" t="s">
        <v>101</v>
      </c>
      <c r="H71" s="7">
        <v>190000</v>
      </c>
      <c r="I71" s="7">
        <v>493000</v>
      </c>
      <c r="J71" s="7">
        <v>327820</v>
      </c>
    </row>
    <row r="72" spans="1:10" s="1" customFormat="1" ht="41.4" x14ac:dyDescent="0.3">
      <c r="A72" s="5" t="s">
        <v>72</v>
      </c>
      <c r="B72" s="125" t="s">
        <v>65</v>
      </c>
      <c r="C72" s="126"/>
      <c r="D72" s="5" t="s">
        <v>202</v>
      </c>
      <c r="E72" s="5" t="s">
        <v>203</v>
      </c>
      <c r="F72" s="5" t="s">
        <v>102</v>
      </c>
      <c r="G72" s="5" t="s">
        <v>103</v>
      </c>
      <c r="H72" s="7">
        <v>285000</v>
      </c>
      <c r="I72" s="7">
        <v>328500</v>
      </c>
      <c r="J72" s="7">
        <v>227470</v>
      </c>
    </row>
    <row r="73" spans="1:10" s="1" customFormat="1" ht="28.5" customHeight="1" x14ac:dyDescent="0.3">
      <c r="A73" s="9" t="s">
        <v>72</v>
      </c>
      <c r="B73" s="134" t="s">
        <v>65</v>
      </c>
      <c r="C73" s="135"/>
      <c r="D73" s="9" t="s">
        <v>202</v>
      </c>
      <c r="E73" s="9" t="s">
        <v>203</v>
      </c>
      <c r="F73" s="9" t="s">
        <v>104</v>
      </c>
      <c r="G73" s="9" t="s">
        <v>105</v>
      </c>
      <c r="H73" s="10">
        <v>20000</v>
      </c>
      <c r="I73" s="10">
        <v>20000</v>
      </c>
      <c r="J73" s="10">
        <v>19080</v>
      </c>
    </row>
    <row r="74" spans="1:10" s="1" customFormat="1" ht="29.25" customHeight="1" x14ac:dyDescent="0.3">
      <c r="A74" s="69" t="s">
        <v>72</v>
      </c>
      <c r="B74" s="133" t="s">
        <v>65</v>
      </c>
      <c r="C74" s="133"/>
      <c r="D74" s="69" t="s">
        <v>202</v>
      </c>
      <c r="E74" s="69" t="s">
        <v>203</v>
      </c>
      <c r="F74" s="69" t="s">
        <v>246</v>
      </c>
      <c r="G74" s="69" t="s">
        <v>247</v>
      </c>
      <c r="H74" s="63">
        <v>45000</v>
      </c>
      <c r="I74" s="63">
        <v>55000</v>
      </c>
      <c r="J74" s="63">
        <v>54883</v>
      </c>
    </row>
    <row r="75" spans="1:10" s="1" customFormat="1" ht="27.75" customHeight="1" x14ac:dyDescent="0.3">
      <c r="A75" s="14" t="s">
        <v>72</v>
      </c>
      <c r="B75" s="131" t="s">
        <v>65</v>
      </c>
      <c r="C75" s="132"/>
      <c r="D75" s="14" t="s">
        <v>202</v>
      </c>
      <c r="E75" s="14" t="s">
        <v>203</v>
      </c>
      <c r="F75" s="14" t="s">
        <v>184</v>
      </c>
      <c r="G75" s="14" t="s">
        <v>185</v>
      </c>
      <c r="H75" s="13">
        <v>4000</v>
      </c>
      <c r="I75" s="13">
        <v>4000</v>
      </c>
      <c r="J75" s="13">
        <v>3982</v>
      </c>
    </row>
    <row r="76" spans="1:10" s="1" customFormat="1" ht="27.75" customHeight="1" x14ac:dyDescent="0.3">
      <c r="A76" s="97" t="s">
        <v>72</v>
      </c>
      <c r="B76" s="139" t="s">
        <v>65</v>
      </c>
      <c r="C76" s="140"/>
      <c r="D76" s="97" t="s">
        <v>202</v>
      </c>
      <c r="E76" s="97" t="s">
        <v>203</v>
      </c>
      <c r="F76" s="97">
        <v>200402</v>
      </c>
      <c r="G76" s="97" t="s">
        <v>187</v>
      </c>
      <c r="H76" s="99">
        <v>0</v>
      </c>
      <c r="I76" s="99">
        <v>0</v>
      </c>
      <c r="J76" s="99">
        <v>0</v>
      </c>
    </row>
    <row r="77" spans="1:10" s="1" customFormat="1" ht="27.75" customHeight="1" x14ac:dyDescent="0.3">
      <c r="A77" s="103" t="s">
        <v>72</v>
      </c>
      <c r="B77" s="165" t="s">
        <v>65</v>
      </c>
      <c r="C77" s="166"/>
      <c r="D77" s="103" t="s">
        <v>202</v>
      </c>
      <c r="E77" s="103" t="s">
        <v>203</v>
      </c>
      <c r="F77" s="103">
        <v>200501</v>
      </c>
      <c r="G77" s="103" t="s">
        <v>223</v>
      </c>
      <c r="H77" s="104">
        <v>0</v>
      </c>
      <c r="I77" s="104">
        <v>0</v>
      </c>
      <c r="J77" s="104">
        <v>0</v>
      </c>
    </row>
    <row r="78" spans="1:10" s="1" customFormat="1" ht="30" customHeight="1" x14ac:dyDescent="0.3">
      <c r="A78" s="36" t="s">
        <v>72</v>
      </c>
      <c r="B78" s="133" t="s">
        <v>65</v>
      </c>
      <c r="C78" s="133"/>
      <c r="D78" s="36" t="s">
        <v>202</v>
      </c>
      <c r="E78" s="36" t="s">
        <v>203</v>
      </c>
      <c r="F78" s="36" t="s">
        <v>106</v>
      </c>
      <c r="G78" s="36" t="s">
        <v>107</v>
      </c>
      <c r="H78" s="12">
        <v>12000</v>
      </c>
      <c r="I78" s="12">
        <v>25000</v>
      </c>
      <c r="J78" s="12">
        <v>19450</v>
      </c>
    </row>
    <row r="79" spans="1:10" s="1" customFormat="1" ht="27.6" x14ac:dyDescent="0.3">
      <c r="A79" s="14" t="s">
        <v>72</v>
      </c>
      <c r="B79" s="131" t="s">
        <v>65</v>
      </c>
      <c r="C79" s="132"/>
      <c r="D79" s="14" t="s">
        <v>202</v>
      </c>
      <c r="E79" s="14" t="s">
        <v>203</v>
      </c>
      <c r="F79" s="14" t="s">
        <v>108</v>
      </c>
      <c r="G79" s="14" t="s">
        <v>109</v>
      </c>
      <c r="H79" s="13">
        <v>8000</v>
      </c>
      <c r="I79" s="13">
        <v>10000</v>
      </c>
      <c r="J79" s="13">
        <v>6415</v>
      </c>
    </row>
    <row r="80" spans="1:10" s="1" customFormat="1" ht="30.75" customHeight="1" x14ac:dyDescent="0.3">
      <c r="A80" s="5" t="s">
        <v>72</v>
      </c>
      <c r="B80" s="125" t="s">
        <v>65</v>
      </c>
      <c r="C80" s="126"/>
      <c r="D80" s="5" t="s">
        <v>202</v>
      </c>
      <c r="E80" s="5" t="s">
        <v>203</v>
      </c>
      <c r="F80" s="5" t="s">
        <v>196</v>
      </c>
      <c r="G80" s="5" t="s">
        <v>197</v>
      </c>
      <c r="H80" s="7">
        <v>5000</v>
      </c>
      <c r="I80" s="7">
        <v>5000</v>
      </c>
      <c r="J80" s="7">
        <v>1134</v>
      </c>
    </row>
    <row r="81" spans="1:13" s="1" customFormat="1" ht="27.6" x14ac:dyDescent="0.3">
      <c r="A81" s="97" t="s">
        <v>72</v>
      </c>
      <c r="B81" s="139" t="s">
        <v>65</v>
      </c>
      <c r="C81" s="140"/>
      <c r="D81" s="97" t="s">
        <v>202</v>
      </c>
      <c r="E81" s="97" t="s">
        <v>203</v>
      </c>
      <c r="F81" s="97" t="s">
        <v>160</v>
      </c>
      <c r="G81" s="97" t="s">
        <v>161</v>
      </c>
      <c r="H81" s="99">
        <v>5000</v>
      </c>
      <c r="I81" s="99">
        <v>5000</v>
      </c>
      <c r="J81" s="99">
        <v>0</v>
      </c>
    </row>
    <row r="82" spans="1:13" s="1" customFormat="1" ht="33" customHeight="1" x14ac:dyDescent="0.3">
      <c r="A82" s="14" t="s">
        <v>72</v>
      </c>
      <c r="B82" s="131" t="s">
        <v>65</v>
      </c>
      <c r="C82" s="132"/>
      <c r="D82" s="14" t="s">
        <v>202</v>
      </c>
      <c r="E82" s="14" t="s">
        <v>203</v>
      </c>
      <c r="F82" s="14" t="s">
        <v>114</v>
      </c>
      <c r="G82" s="14" t="s">
        <v>115</v>
      </c>
      <c r="H82" s="13">
        <v>11000</v>
      </c>
      <c r="I82" s="13">
        <v>6000</v>
      </c>
      <c r="J82" s="13">
        <v>2700</v>
      </c>
    </row>
    <row r="83" spans="1:13" s="1" customFormat="1" ht="33" customHeight="1" x14ac:dyDescent="0.3">
      <c r="A83" s="5" t="s">
        <v>72</v>
      </c>
      <c r="B83" s="125" t="s">
        <v>65</v>
      </c>
      <c r="C83" s="126"/>
      <c r="D83" s="5" t="s">
        <v>202</v>
      </c>
      <c r="E83" s="5" t="s">
        <v>203</v>
      </c>
      <c r="F83" s="5" t="s">
        <v>116</v>
      </c>
      <c r="G83" s="5" t="s">
        <v>117</v>
      </c>
      <c r="H83" s="7">
        <v>8000</v>
      </c>
      <c r="I83" s="7">
        <v>8000</v>
      </c>
      <c r="J83" s="7">
        <v>6483</v>
      </c>
    </row>
    <row r="84" spans="1:13" s="61" customFormat="1" ht="69" x14ac:dyDescent="0.3">
      <c r="A84" s="62" t="s">
        <v>72</v>
      </c>
      <c r="B84" s="125" t="s">
        <v>65</v>
      </c>
      <c r="C84" s="126"/>
      <c r="D84" s="62" t="s">
        <v>202</v>
      </c>
      <c r="E84" s="62" t="s">
        <v>203</v>
      </c>
      <c r="F84" s="62">
        <v>202500</v>
      </c>
      <c r="G84" s="62" t="s">
        <v>119</v>
      </c>
      <c r="H84" s="66">
        <v>0</v>
      </c>
      <c r="I84" s="66">
        <v>1500</v>
      </c>
      <c r="J84" s="66">
        <v>1500</v>
      </c>
    </row>
    <row r="85" spans="1:13" s="1" customFormat="1" ht="31.5" customHeight="1" x14ac:dyDescent="0.3">
      <c r="A85" s="5" t="s">
        <v>72</v>
      </c>
      <c r="B85" s="125" t="s">
        <v>65</v>
      </c>
      <c r="C85" s="126"/>
      <c r="D85" s="5" t="s">
        <v>202</v>
      </c>
      <c r="E85" s="5" t="s">
        <v>203</v>
      </c>
      <c r="F85" s="5" t="s">
        <v>254</v>
      </c>
      <c r="G85" s="5" t="s">
        <v>255</v>
      </c>
      <c r="H85" s="7">
        <v>20000</v>
      </c>
      <c r="I85" s="7">
        <v>20000</v>
      </c>
      <c r="J85" s="7">
        <v>14280</v>
      </c>
    </row>
    <row r="86" spans="1:13" s="1" customFormat="1" ht="27.6" x14ac:dyDescent="0.3">
      <c r="A86" s="5" t="s">
        <v>72</v>
      </c>
      <c r="B86" s="125" t="s">
        <v>65</v>
      </c>
      <c r="C86" s="126"/>
      <c r="D86" s="5" t="s">
        <v>202</v>
      </c>
      <c r="E86" s="5" t="s">
        <v>203</v>
      </c>
      <c r="F86" s="5" t="s">
        <v>198</v>
      </c>
      <c r="G86" s="5" t="s">
        <v>199</v>
      </c>
      <c r="H86" s="7">
        <v>45000</v>
      </c>
      <c r="I86" s="7">
        <v>35000</v>
      </c>
      <c r="J86" s="7">
        <v>31249</v>
      </c>
    </row>
    <row r="87" spans="1:13" s="1" customFormat="1" ht="27.6" x14ac:dyDescent="0.3">
      <c r="A87" s="9" t="s">
        <v>72</v>
      </c>
      <c r="B87" s="134" t="s">
        <v>65</v>
      </c>
      <c r="C87" s="135"/>
      <c r="D87" s="9" t="s">
        <v>202</v>
      </c>
      <c r="E87" s="9" t="s">
        <v>203</v>
      </c>
      <c r="F87" s="9" t="s">
        <v>122</v>
      </c>
      <c r="G87" s="9" t="s">
        <v>123</v>
      </c>
      <c r="H87" s="10">
        <v>0</v>
      </c>
      <c r="I87" s="10">
        <v>0</v>
      </c>
      <c r="J87" s="10">
        <v>0</v>
      </c>
    </row>
    <row r="88" spans="1:13" s="1" customFormat="1" ht="41.4" x14ac:dyDescent="0.3">
      <c r="A88" s="119" t="s">
        <v>72</v>
      </c>
      <c r="B88" s="133" t="s">
        <v>65</v>
      </c>
      <c r="C88" s="133"/>
      <c r="D88" s="119" t="s">
        <v>202</v>
      </c>
      <c r="E88" s="119" t="s">
        <v>203</v>
      </c>
      <c r="F88" s="119" t="s">
        <v>292</v>
      </c>
      <c r="G88" s="119" t="s">
        <v>293</v>
      </c>
      <c r="H88" s="63">
        <v>68000</v>
      </c>
      <c r="I88" s="63">
        <v>20000</v>
      </c>
      <c r="J88" s="63">
        <v>6600</v>
      </c>
    </row>
    <row r="89" spans="1:13" s="1" customFormat="1" ht="69" x14ac:dyDescent="0.3">
      <c r="A89" s="14" t="s">
        <v>72</v>
      </c>
      <c r="B89" s="131" t="s">
        <v>65</v>
      </c>
      <c r="C89" s="132"/>
      <c r="D89" s="14" t="s">
        <v>202</v>
      </c>
      <c r="E89" s="14" t="s">
        <v>203</v>
      </c>
      <c r="F89" s="14">
        <v>850101</v>
      </c>
      <c r="G89" s="14" t="s">
        <v>135</v>
      </c>
      <c r="H89" s="13">
        <v>0</v>
      </c>
      <c r="I89" s="13">
        <v>0</v>
      </c>
      <c r="J89" s="13">
        <v>-5887</v>
      </c>
      <c r="K89" s="85"/>
      <c r="L89" s="85"/>
      <c r="M89" s="85"/>
    </row>
    <row r="90" spans="1:13" s="1" customFormat="1" ht="27.6" x14ac:dyDescent="0.3">
      <c r="A90" s="5" t="s">
        <v>72</v>
      </c>
      <c r="B90" s="125" t="s">
        <v>65</v>
      </c>
      <c r="C90" s="126"/>
      <c r="D90" s="5" t="s">
        <v>204</v>
      </c>
      <c r="E90" s="5" t="s">
        <v>205</v>
      </c>
      <c r="F90" s="5" t="s">
        <v>75</v>
      </c>
      <c r="G90" s="5" t="s">
        <v>76</v>
      </c>
      <c r="H90" s="7">
        <v>10978000</v>
      </c>
      <c r="I90" s="7">
        <v>10584000</v>
      </c>
      <c r="J90" s="7">
        <v>10489481</v>
      </c>
    </row>
    <row r="91" spans="1:13" s="1" customFormat="1" ht="27.6" x14ac:dyDescent="0.3">
      <c r="A91" s="9" t="s">
        <v>72</v>
      </c>
      <c r="B91" s="134" t="s">
        <v>65</v>
      </c>
      <c r="C91" s="135"/>
      <c r="D91" s="9" t="s">
        <v>204</v>
      </c>
      <c r="E91" s="9" t="s">
        <v>205</v>
      </c>
      <c r="F91" s="9" t="s">
        <v>174</v>
      </c>
      <c r="G91" s="9" t="s">
        <v>175</v>
      </c>
      <c r="H91" s="10">
        <v>872000</v>
      </c>
      <c r="I91" s="10">
        <v>765000</v>
      </c>
      <c r="J91" s="10">
        <v>754722</v>
      </c>
    </row>
    <row r="92" spans="1:13" s="1" customFormat="1" ht="27.6" x14ac:dyDescent="0.3">
      <c r="A92" s="36" t="s">
        <v>72</v>
      </c>
      <c r="B92" s="133" t="s">
        <v>65</v>
      </c>
      <c r="C92" s="133"/>
      <c r="D92" s="36" t="s">
        <v>204</v>
      </c>
      <c r="E92" s="36" t="s">
        <v>205</v>
      </c>
      <c r="F92" s="36" t="s">
        <v>77</v>
      </c>
      <c r="G92" s="36" t="s">
        <v>78</v>
      </c>
      <c r="H92" s="12">
        <v>610000</v>
      </c>
      <c r="I92" s="12">
        <v>490000</v>
      </c>
      <c r="J92" s="12">
        <v>481061</v>
      </c>
    </row>
    <row r="93" spans="1:13" s="1" customFormat="1" ht="27.6" x14ac:dyDescent="0.3">
      <c r="A93" s="14" t="s">
        <v>72</v>
      </c>
      <c r="B93" s="131" t="s">
        <v>65</v>
      </c>
      <c r="C93" s="132"/>
      <c r="D93" s="14" t="s">
        <v>204</v>
      </c>
      <c r="E93" s="14" t="s">
        <v>205</v>
      </c>
      <c r="F93" s="14" t="s">
        <v>79</v>
      </c>
      <c r="G93" s="14" t="s">
        <v>285</v>
      </c>
      <c r="H93" s="13">
        <v>10500</v>
      </c>
      <c r="I93" s="13">
        <v>11000</v>
      </c>
      <c r="J93" s="13">
        <v>8099</v>
      </c>
    </row>
    <row r="94" spans="1:13" s="1" customFormat="1" ht="27.6" x14ac:dyDescent="0.3">
      <c r="A94" s="97" t="s">
        <v>72</v>
      </c>
      <c r="B94" s="139" t="s">
        <v>65</v>
      </c>
      <c r="C94" s="140"/>
      <c r="D94" s="97" t="s">
        <v>204</v>
      </c>
      <c r="E94" s="97" t="s">
        <v>205</v>
      </c>
      <c r="F94" s="97">
        <v>100115</v>
      </c>
      <c r="G94" s="97" t="s">
        <v>379</v>
      </c>
      <c r="H94" s="99">
        <v>0</v>
      </c>
      <c r="I94" s="99">
        <v>0</v>
      </c>
      <c r="J94" s="99">
        <v>0</v>
      </c>
    </row>
    <row r="95" spans="1:13" s="1" customFormat="1" ht="27.6" x14ac:dyDescent="0.3">
      <c r="A95" s="14" t="s">
        <v>72</v>
      </c>
      <c r="B95" s="131" t="s">
        <v>65</v>
      </c>
      <c r="C95" s="132"/>
      <c r="D95" s="14" t="s">
        <v>204</v>
      </c>
      <c r="E95" s="14" t="s">
        <v>205</v>
      </c>
      <c r="F95" s="14" t="s">
        <v>256</v>
      </c>
      <c r="G95" s="14" t="s">
        <v>257</v>
      </c>
      <c r="H95" s="13">
        <v>0</v>
      </c>
      <c r="I95" s="13">
        <v>0</v>
      </c>
      <c r="J95" s="13">
        <v>0</v>
      </c>
    </row>
    <row r="96" spans="1:13" s="1" customFormat="1" ht="27.6" x14ac:dyDescent="0.3">
      <c r="A96" s="5" t="s">
        <v>72</v>
      </c>
      <c r="B96" s="125" t="s">
        <v>65</v>
      </c>
      <c r="C96" s="126"/>
      <c r="D96" s="5" t="s">
        <v>204</v>
      </c>
      <c r="E96" s="5" t="s">
        <v>205</v>
      </c>
      <c r="F96" s="5">
        <v>100117</v>
      </c>
      <c r="G96" s="5" t="s">
        <v>380</v>
      </c>
      <c r="H96" s="7">
        <v>544500</v>
      </c>
      <c r="I96" s="7">
        <v>494000</v>
      </c>
      <c r="J96" s="7">
        <v>482577</v>
      </c>
    </row>
    <row r="97" spans="1:10" s="61" customFormat="1" ht="27.6" x14ac:dyDescent="0.3">
      <c r="A97" s="62" t="s">
        <v>72</v>
      </c>
      <c r="B97" s="125" t="s">
        <v>65</v>
      </c>
      <c r="C97" s="126"/>
      <c r="D97" s="62" t="s">
        <v>204</v>
      </c>
      <c r="E97" s="62" t="s">
        <v>205</v>
      </c>
      <c r="F97" s="62">
        <v>100130</v>
      </c>
      <c r="G97" s="62" t="s">
        <v>249</v>
      </c>
      <c r="H97" s="66">
        <v>0</v>
      </c>
      <c r="I97" s="66">
        <v>703000</v>
      </c>
      <c r="J97" s="66">
        <v>693734</v>
      </c>
    </row>
    <row r="98" spans="1:10" s="1" customFormat="1" ht="41.4" x14ac:dyDescent="0.3">
      <c r="A98" s="5" t="s">
        <v>72</v>
      </c>
      <c r="B98" s="125" t="s">
        <v>65</v>
      </c>
      <c r="C98" s="126"/>
      <c r="D98" s="5" t="s">
        <v>204</v>
      </c>
      <c r="E98" s="5" t="s">
        <v>205</v>
      </c>
      <c r="F98" s="5">
        <v>100204</v>
      </c>
      <c r="G98" s="5" t="s">
        <v>394</v>
      </c>
      <c r="H98" s="7">
        <v>10000</v>
      </c>
      <c r="I98" s="7">
        <v>3000</v>
      </c>
      <c r="J98" s="7">
        <v>3000</v>
      </c>
    </row>
    <row r="99" spans="1:10" s="1" customFormat="1" ht="27.6" x14ac:dyDescent="0.3">
      <c r="A99" s="9" t="s">
        <v>72</v>
      </c>
      <c r="B99" s="134" t="s">
        <v>65</v>
      </c>
      <c r="C99" s="135"/>
      <c r="D99" s="9" t="s">
        <v>204</v>
      </c>
      <c r="E99" s="9" t="s">
        <v>205</v>
      </c>
      <c r="F99" s="9" t="s">
        <v>286</v>
      </c>
      <c r="G99" s="9" t="s">
        <v>287</v>
      </c>
      <c r="H99" s="10">
        <v>196000</v>
      </c>
      <c r="I99" s="10">
        <v>193000</v>
      </c>
      <c r="J99" s="10">
        <v>188700</v>
      </c>
    </row>
    <row r="100" spans="1:10" s="1" customFormat="1" ht="27.6" x14ac:dyDescent="0.3">
      <c r="A100" s="69" t="s">
        <v>72</v>
      </c>
      <c r="B100" s="133" t="s">
        <v>65</v>
      </c>
      <c r="C100" s="133"/>
      <c r="D100" s="69" t="s">
        <v>204</v>
      </c>
      <c r="E100" s="69" t="s">
        <v>205</v>
      </c>
      <c r="F100" s="69" t="s">
        <v>288</v>
      </c>
      <c r="G100" s="69" t="s">
        <v>289</v>
      </c>
      <c r="H100" s="63">
        <v>279000</v>
      </c>
      <c r="I100" s="63">
        <v>328000</v>
      </c>
      <c r="J100" s="63">
        <v>310145</v>
      </c>
    </row>
    <row r="101" spans="1:10" s="1" customFormat="1" ht="41.4" x14ac:dyDescent="0.3">
      <c r="A101" s="103" t="s">
        <v>72</v>
      </c>
      <c r="B101" s="165" t="s">
        <v>65</v>
      </c>
      <c r="C101" s="166"/>
      <c r="D101" s="103" t="s">
        <v>204</v>
      </c>
      <c r="E101" s="103" t="s">
        <v>205</v>
      </c>
      <c r="F101" s="103">
        <v>100308</v>
      </c>
      <c r="G101" s="103" t="s">
        <v>381</v>
      </c>
      <c r="H101" s="104">
        <v>228000</v>
      </c>
      <c r="I101" s="104">
        <v>370000</v>
      </c>
      <c r="J101" s="104">
        <v>357223</v>
      </c>
    </row>
    <row r="102" spans="1:10" s="1" customFormat="1" ht="27.6" x14ac:dyDescent="0.3">
      <c r="A102" s="102" t="s">
        <v>72</v>
      </c>
      <c r="B102" s="137" t="s">
        <v>65</v>
      </c>
      <c r="C102" s="138"/>
      <c r="D102" s="102" t="s">
        <v>204</v>
      </c>
      <c r="E102" s="102" t="s">
        <v>205</v>
      </c>
      <c r="F102" s="102" t="s">
        <v>84</v>
      </c>
      <c r="G102" s="102" t="s">
        <v>85</v>
      </c>
      <c r="H102" s="109">
        <v>6000</v>
      </c>
      <c r="I102" s="109">
        <v>5500</v>
      </c>
      <c r="J102" s="109">
        <v>3883</v>
      </c>
    </row>
    <row r="103" spans="1:10" s="1" customFormat="1" ht="27.6" x14ac:dyDescent="0.3">
      <c r="A103" s="14" t="s">
        <v>72</v>
      </c>
      <c r="B103" s="131" t="s">
        <v>65</v>
      </c>
      <c r="C103" s="132"/>
      <c r="D103" s="14" t="s">
        <v>204</v>
      </c>
      <c r="E103" s="14" t="s">
        <v>205</v>
      </c>
      <c r="F103" s="14" t="s">
        <v>86</v>
      </c>
      <c r="G103" s="14" t="s">
        <v>87</v>
      </c>
      <c r="H103" s="13">
        <v>10000</v>
      </c>
      <c r="I103" s="13">
        <v>4000</v>
      </c>
      <c r="J103" s="13">
        <v>2696</v>
      </c>
    </row>
    <row r="104" spans="1:10" s="1" customFormat="1" ht="27.6" x14ac:dyDescent="0.3">
      <c r="A104" s="5" t="s">
        <v>72</v>
      </c>
      <c r="B104" s="125" t="s">
        <v>65</v>
      </c>
      <c r="C104" s="126"/>
      <c r="D104" s="5" t="s">
        <v>204</v>
      </c>
      <c r="E104" s="5" t="s">
        <v>205</v>
      </c>
      <c r="F104" s="5" t="s">
        <v>88</v>
      </c>
      <c r="G104" s="5" t="s">
        <v>89</v>
      </c>
      <c r="H104" s="7">
        <v>235000</v>
      </c>
      <c r="I104" s="7">
        <v>601000</v>
      </c>
      <c r="J104" s="7">
        <v>166707</v>
      </c>
    </row>
    <row r="105" spans="1:10" s="1" customFormat="1" ht="27.6" x14ac:dyDescent="0.3">
      <c r="A105" s="9" t="s">
        <v>72</v>
      </c>
      <c r="B105" s="134" t="s">
        <v>65</v>
      </c>
      <c r="C105" s="135"/>
      <c r="D105" s="9" t="s">
        <v>204</v>
      </c>
      <c r="E105" s="9" t="s">
        <v>205</v>
      </c>
      <c r="F105" s="9" t="s">
        <v>90</v>
      </c>
      <c r="G105" s="9" t="s">
        <v>91</v>
      </c>
      <c r="H105" s="10">
        <v>22000</v>
      </c>
      <c r="I105" s="10">
        <v>27200</v>
      </c>
      <c r="J105" s="10">
        <v>25521</v>
      </c>
    </row>
    <row r="106" spans="1:10" s="1" customFormat="1" ht="27.6" x14ac:dyDescent="0.3">
      <c r="A106" s="36" t="s">
        <v>72</v>
      </c>
      <c r="B106" s="133" t="s">
        <v>65</v>
      </c>
      <c r="C106" s="133"/>
      <c r="D106" s="36" t="s">
        <v>204</v>
      </c>
      <c r="E106" s="36" t="s">
        <v>205</v>
      </c>
      <c r="F106" s="36">
        <v>200105</v>
      </c>
      <c r="G106" s="36" t="s">
        <v>93</v>
      </c>
      <c r="H106" s="12">
        <v>0</v>
      </c>
      <c r="I106" s="12">
        <v>0</v>
      </c>
      <c r="J106" s="12">
        <v>0</v>
      </c>
    </row>
    <row r="107" spans="1:10" s="1" customFormat="1" ht="27.6" x14ac:dyDescent="0.3">
      <c r="A107" s="14" t="s">
        <v>72</v>
      </c>
      <c r="B107" s="131" t="s">
        <v>65</v>
      </c>
      <c r="C107" s="132"/>
      <c r="D107" s="14" t="s">
        <v>204</v>
      </c>
      <c r="E107" s="14" t="s">
        <v>205</v>
      </c>
      <c r="F107" s="14" t="s">
        <v>94</v>
      </c>
      <c r="G107" s="14" t="s">
        <v>95</v>
      </c>
      <c r="H107" s="13">
        <v>3000</v>
      </c>
      <c r="I107" s="13">
        <v>3000</v>
      </c>
      <c r="J107" s="13">
        <v>0</v>
      </c>
    </row>
    <row r="108" spans="1:10" s="1" customFormat="1" ht="27.6" x14ac:dyDescent="0.3">
      <c r="A108" s="5" t="s">
        <v>72</v>
      </c>
      <c r="B108" s="125" t="s">
        <v>65</v>
      </c>
      <c r="C108" s="126"/>
      <c r="D108" s="5" t="s">
        <v>204</v>
      </c>
      <c r="E108" s="5" t="s">
        <v>205</v>
      </c>
      <c r="F108" s="5" t="s">
        <v>96</v>
      </c>
      <c r="G108" s="5" t="s">
        <v>97</v>
      </c>
      <c r="H108" s="7">
        <v>10000</v>
      </c>
      <c r="I108" s="7">
        <v>14800</v>
      </c>
      <c r="J108" s="7">
        <v>14670</v>
      </c>
    </row>
    <row r="109" spans="1:10" s="1" customFormat="1" ht="27.6" x14ac:dyDescent="0.3">
      <c r="A109" s="5" t="s">
        <v>72</v>
      </c>
      <c r="B109" s="125" t="s">
        <v>65</v>
      </c>
      <c r="C109" s="126"/>
      <c r="D109" s="5" t="s">
        <v>204</v>
      </c>
      <c r="E109" s="5" t="s">
        <v>205</v>
      </c>
      <c r="F109" s="5" t="s">
        <v>98</v>
      </c>
      <c r="G109" s="5" t="s">
        <v>99</v>
      </c>
      <c r="H109" s="7">
        <v>34000</v>
      </c>
      <c r="I109" s="7">
        <v>32300</v>
      </c>
      <c r="J109" s="7">
        <v>31390</v>
      </c>
    </row>
    <row r="110" spans="1:10" s="1" customFormat="1" ht="41.4" x14ac:dyDescent="0.3">
      <c r="A110" s="97" t="s">
        <v>72</v>
      </c>
      <c r="B110" s="139" t="s">
        <v>65</v>
      </c>
      <c r="C110" s="140"/>
      <c r="D110" s="97" t="s">
        <v>204</v>
      </c>
      <c r="E110" s="97" t="s">
        <v>205</v>
      </c>
      <c r="F110" s="97" t="s">
        <v>102</v>
      </c>
      <c r="G110" s="97" t="s">
        <v>103</v>
      </c>
      <c r="H110" s="99">
        <v>336000</v>
      </c>
      <c r="I110" s="99">
        <v>3656300</v>
      </c>
      <c r="J110" s="99">
        <v>269698</v>
      </c>
    </row>
    <row r="111" spans="1:10" s="1" customFormat="1" ht="27.6" x14ac:dyDescent="0.3">
      <c r="A111" s="14" t="s">
        <v>72</v>
      </c>
      <c r="B111" s="131" t="s">
        <v>65</v>
      </c>
      <c r="C111" s="132"/>
      <c r="D111" s="14" t="s">
        <v>204</v>
      </c>
      <c r="E111" s="14" t="s">
        <v>205</v>
      </c>
      <c r="F111" s="14" t="s">
        <v>104</v>
      </c>
      <c r="G111" s="14" t="s">
        <v>105</v>
      </c>
      <c r="H111" s="13">
        <v>10000</v>
      </c>
      <c r="I111" s="13">
        <v>14200</v>
      </c>
      <c r="J111" s="13">
        <v>14121</v>
      </c>
    </row>
    <row r="112" spans="1:10" s="1" customFormat="1" ht="27.6" x14ac:dyDescent="0.3">
      <c r="A112" s="9" t="s">
        <v>72</v>
      </c>
      <c r="B112" s="134" t="s">
        <v>65</v>
      </c>
      <c r="C112" s="135"/>
      <c r="D112" s="9" t="s">
        <v>204</v>
      </c>
      <c r="E112" s="9" t="s">
        <v>205</v>
      </c>
      <c r="F112" s="9" t="s">
        <v>106</v>
      </c>
      <c r="G112" s="9" t="s">
        <v>107</v>
      </c>
      <c r="H112" s="10">
        <v>20000</v>
      </c>
      <c r="I112" s="10">
        <v>68200</v>
      </c>
      <c r="J112" s="10">
        <v>57902</v>
      </c>
    </row>
    <row r="113" spans="1:13" s="1" customFormat="1" ht="27.6" x14ac:dyDescent="0.3">
      <c r="A113" s="69" t="s">
        <v>72</v>
      </c>
      <c r="B113" s="133" t="s">
        <v>65</v>
      </c>
      <c r="C113" s="133"/>
      <c r="D113" s="69" t="s">
        <v>204</v>
      </c>
      <c r="E113" s="69" t="s">
        <v>205</v>
      </c>
      <c r="F113" s="69" t="s">
        <v>108</v>
      </c>
      <c r="G113" s="69" t="s">
        <v>109</v>
      </c>
      <c r="H113" s="63">
        <v>84000</v>
      </c>
      <c r="I113" s="63">
        <v>87000</v>
      </c>
      <c r="J113" s="63">
        <v>81465</v>
      </c>
    </row>
    <row r="114" spans="1:13" s="1" customFormat="1" ht="27.6" x14ac:dyDescent="0.3">
      <c r="A114" s="14" t="s">
        <v>72</v>
      </c>
      <c r="B114" s="131" t="s">
        <v>65</v>
      </c>
      <c r="C114" s="132"/>
      <c r="D114" s="14" t="s">
        <v>204</v>
      </c>
      <c r="E114" s="14" t="s">
        <v>205</v>
      </c>
      <c r="F114" s="14" t="s">
        <v>110</v>
      </c>
      <c r="G114" s="14" t="s">
        <v>111</v>
      </c>
      <c r="H114" s="13">
        <v>100000</v>
      </c>
      <c r="I114" s="13">
        <v>81400</v>
      </c>
      <c r="J114" s="13">
        <v>81070</v>
      </c>
    </row>
    <row r="115" spans="1:13" s="1" customFormat="1" ht="27.6" x14ac:dyDescent="0.3">
      <c r="A115" s="5" t="s">
        <v>72</v>
      </c>
      <c r="B115" s="125" t="s">
        <v>65</v>
      </c>
      <c r="C115" s="126"/>
      <c r="D115" s="5" t="s">
        <v>204</v>
      </c>
      <c r="E115" s="5" t="s">
        <v>205</v>
      </c>
      <c r="F115" s="5">
        <v>201100</v>
      </c>
      <c r="G115" s="5" t="s">
        <v>161</v>
      </c>
      <c r="H115" s="7">
        <v>0</v>
      </c>
      <c r="I115" s="7">
        <v>0</v>
      </c>
      <c r="J115" s="7">
        <v>0</v>
      </c>
    </row>
    <row r="116" spans="1:13" s="61" customFormat="1" ht="27.6" x14ac:dyDescent="0.3">
      <c r="A116" s="97" t="s">
        <v>72</v>
      </c>
      <c r="B116" s="139" t="s">
        <v>65</v>
      </c>
      <c r="C116" s="140"/>
      <c r="D116" s="97" t="s">
        <v>204</v>
      </c>
      <c r="E116" s="97" t="s">
        <v>205</v>
      </c>
      <c r="F116" s="97">
        <v>201200</v>
      </c>
      <c r="G116" s="97" t="s">
        <v>113</v>
      </c>
      <c r="H116" s="99">
        <v>0</v>
      </c>
      <c r="I116" s="99">
        <v>10000</v>
      </c>
      <c r="J116" s="99">
        <v>8000</v>
      </c>
    </row>
    <row r="117" spans="1:13" s="1" customFormat="1" ht="27.6" x14ac:dyDescent="0.3">
      <c r="A117" s="14" t="s">
        <v>72</v>
      </c>
      <c r="B117" s="131" t="s">
        <v>65</v>
      </c>
      <c r="C117" s="132"/>
      <c r="D117" s="14" t="s">
        <v>204</v>
      </c>
      <c r="E117" s="14" t="s">
        <v>205</v>
      </c>
      <c r="F117" s="14" t="s">
        <v>114</v>
      </c>
      <c r="G117" s="14" t="s">
        <v>115</v>
      </c>
      <c r="H117" s="13">
        <v>7000</v>
      </c>
      <c r="I117" s="13">
        <v>7000</v>
      </c>
      <c r="J117" s="13">
        <v>7000</v>
      </c>
    </row>
    <row r="118" spans="1:13" s="1" customFormat="1" ht="27.6" x14ac:dyDescent="0.3">
      <c r="A118" s="97" t="s">
        <v>72</v>
      </c>
      <c r="B118" s="139" t="s">
        <v>65</v>
      </c>
      <c r="C118" s="140"/>
      <c r="D118" s="97" t="s">
        <v>204</v>
      </c>
      <c r="E118" s="97" t="s">
        <v>205</v>
      </c>
      <c r="F118" s="97">
        <v>201400</v>
      </c>
      <c r="G118" s="97" t="s">
        <v>117</v>
      </c>
      <c r="H118" s="99">
        <v>4000</v>
      </c>
      <c r="I118" s="99">
        <v>4000</v>
      </c>
      <c r="J118" s="99">
        <v>2304</v>
      </c>
    </row>
    <row r="119" spans="1:13" s="61" customFormat="1" ht="69" x14ac:dyDescent="0.3">
      <c r="A119" s="14" t="s">
        <v>72</v>
      </c>
      <c r="B119" s="131" t="s">
        <v>65</v>
      </c>
      <c r="C119" s="132"/>
      <c r="D119" s="14" t="s">
        <v>204</v>
      </c>
      <c r="E119" s="14" t="s">
        <v>205</v>
      </c>
      <c r="F119" s="15">
        <v>202500</v>
      </c>
      <c r="G119" s="15" t="s">
        <v>119</v>
      </c>
      <c r="H119" s="16">
        <v>0</v>
      </c>
      <c r="I119" s="16">
        <v>0</v>
      </c>
      <c r="J119" s="16">
        <v>0</v>
      </c>
    </row>
    <row r="120" spans="1:13" s="1" customFormat="1" ht="27.6" x14ac:dyDescent="0.3">
      <c r="A120" s="9" t="s">
        <v>72</v>
      </c>
      <c r="B120" s="134" t="s">
        <v>65</v>
      </c>
      <c r="C120" s="135"/>
      <c r="D120" s="9" t="s">
        <v>204</v>
      </c>
      <c r="E120" s="9" t="s">
        <v>205</v>
      </c>
      <c r="F120" s="9" t="s">
        <v>254</v>
      </c>
      <c r="G120" s="9" t="s">
        <v>255</v>
      </c>
      <c r="H120" s="10">
        <v>30000</v>
      </c>
      <c r="I120" s="10">
        <v>20000</v>
      </c>
      <c r="J120" s="10">
        <v>16798</v>
      </c>
    </row>
    <row r="121" spans="1:13" s="1" customFormat="1" ht="27.6" x14ac:dyDescent="0.3">
      <c r="A121" s="36" t="s">
        <v>72</v>
      </c>
      <c r="B121" s="133" t="s">
        <v>65</v>
      </c>
      <c r="C121" s="133"/>
      <c r="D121" s="36" t="s">
        <v>204</v>
      </c>
      <c r="E121" s="36" t="s">
        <v>205</v>
      </c>
      <c r="F121" s="36" t="s">
        <v>122</v>
      </c>
      <c r="G121" s="36" t="s">
        <v>123</v>
      </c>
      <c r="H121" s="12">
        <v>400000</v>
      </c>
      <c r="I121" s="12">
        <v>690000</v>
      </c>
      <c r="J121" s="12">
        <v>631248</v>
      </c>
    </row>
    <row r="122" spans="1:13" s="61" customFormat="1" ht="27.6" x14ac:dyDescent="0.3">
      <c r="A122" s="86" t="s">
        <v>72</v>
      </c>
      <c r="B122" s="133" t="s">
        <v>65</v>
      </c>
      <c r="C122" s="133"/>
      <c r="D122" s="86" t="s">
        <v>204</v>
      </c>
      <c r="E122" s="86" t="s">
        <v>205</v>
      </c>
      <c r="F122" s="86">
        <v>592500</v>
      </c>
      <c r="G122" s="86" t="s">
        <v>415</v>
      </c>
      <c r="H122" s="63">
        <v>0</v>
      </c>
      <c r="I122" s="63">
        <v>0</v>
      </c>
      <c r="J122" s="63">
        <v>0</v>
      </c>
    </row>
    <row r="123" spans="1:13" s="1" customFormat="1" ht="41.4" x14ac:dyDescent="0.3">
      <c r="A123" s="14" t="s">
        <v>72</v>
      </c>
      <c r="B123" s="131" t="s">
        <v>65</v>
      </c>
      <c r="C123" s="132"/>
      <c r="D123" s="14" t="s">
        <v>204</v>
      </c>
      <c r="E123" s="14" t="s">
        <v>205</v>
      </c>
      <c r="F123" s="14" t="s">
        <v>292</v>
      </c>
      <c r="G123" s="14" t="s">
        <v>293</v>
      </c>
      <c r="H123" s="13">
        <v>95000</v>
      </c>
      <c r="I123" s="13">
        <v>95000</v>
      </c>
      <c r="J123" s="13">
        <v>83928</v>
      </c>
    </row>
    <row r="124" spans="1:13" s="1" customFormat="1" ht="69" x14ac:dyDescent="0.3">
      <c r="A124" s="97" t="s">
        <v>72</v>
      </c>
      <c r="B124" s="139" t="s">
        <v>65</v>
      </c>
      <c r="C124" s="140"/>
      <c r="D124" s="97" t="s">
        <v>204</v>
      </c>
      <c r="E124" s="97" t="s">
        <v>205</v>
      </c>
      <c r="F124" s="97" t="s">
        <v>134</v>
      </c>
      <c r="G124" s="97" t="s">
        <v>135</v>
      </c>
      <c r="H124" s="99">
        <v>0</v>
      </c>
      <c r="I124" s="99">
        <v>-11600</v>
      </c>
      <c r="J124" s="99">
        <v>-85031</v>
      </c>
      <c r="K124" s="85"/>
      <c r="L124" s="85"/>
      <c r="M124" s="85"/>
    </row>
    <row r="125" spans="1:13" s="1" customFormat="1" ht="27.6" x14ac:dyDescent="0.3">
      <c r="A125" s="14" t="s">
        <v>72</v>
      </c>
      <c r="B125" s="131" t="s">
        <v>65</v>
      </c>
      <c r="C125" s="132"/>
      <c r="D125" s="14" t="s">
        <v>206</v>
      </c>
      <c r="E125" s="14" t="s">
        <v>207</v>
      </c>
      <c r="F125" s="14" t="s">
        <v>75</v>
      </c>
      <c r="G125" s="14" t="s">
        <v>76</v>
      </c>
      <c r="H125" s="13">
        <v>1204000</v>
      </c>
      <c r="I125" s="13">
        <v>1204000</v>
      </c>
      <c r="J125" s="13">
        <v>1204000</v>
      </c>
    </row>
    <row r="126" spans="1:13" s="1" customFormat="1" ht="27.6" x14ac:dyDescent="0.3">
      <c r="A126" s="5" t="s">
        <v>72</v>
      </c>
      <c r="B126" s="125" t="s">
        <v>65</v>
      </c>
      <c r="C126" s="126"/>
      <c r="D126" s="5" t="s">
        <v>206</v>
      </c>
      <c r="E126" s="5" t="s">
        <v>207</v>
      </c>
      <c r="F126" s="5">
        <v>100117</v>
      </c>
      <c r="G126" s="5" t="s">
        <v>373</v>
      </c>
      <c r="H126" s="7">
        <v>74000</v>
      </c>
      <c r="I126" s="7">
        <v>74000</v>
      </c>
      <c r="J126" s="7">
        <v>74000</v>
      </c>
    </row>
    <row r="127" spans="1:13" s="1" customFormat="1" ht="27.6" x14ac:dyDescent="0.3">
      <c r="A127" s="9" t="s">
        <v>72</v>
      </c>
      <c r="B127" s="134" t="s">
        <v>65</v>
      </c>
      <c r="C127" s="135"/>
      <c r="D127" s="9" t="s">
        <v>206</v>
      </c>
      <c r="E127" s="9" t="s">
        <v>207</v>
      </c>
      <c r="F127" s="9" t="s">
        <v>286</v>
      </c>
      <c r="G127" s="9" t="s">
        <v>287</v>
      </c>
      <c r="H127" s="10">
        <v>31000</v>
      </c>
      <c r="I127" s="10">
        <v>31000</v>
      </c>
      <c r="J127" s="10">
        <v>29000</v>
      </c>
    </row>
    <row r="128" spans="1:13" s="1" customFormat="1" ht="27.6" x14ac:dyDescent="0.3">
      <c r="A128" s="119" t="s">
        <v>72</v>
      </c>
      <c r="B128" s="133" t="s">
        <v>65</v>
      </c>
      <c r="C128" s="133"/>
      <c r="D128" s="119" t="s">
        <v>206</v>
      </c>
      <c r="E128" s="119" t="s">
        <v>207</v>
      </c>
      <c r="F128" s="119" t="s">
        <v>288</v>
      </c>
      <c r="G128" s="119" t="s">
        <v>289</v>
      </c>
      <c r="H128" s="63">
        <v>27000</v>
      </c>
      <c r="I128" s="63">
        <v>27000</v>
      </c>
      <c r="J128" s="63">
        <v>27000</v>
      </c>
    </row>
    <row r="129" spans="1:13" s="1" customFormat="1" ht="27.6" x14ac:dyDescent="0.3">
      <c r="A129" s="14" t="s">
        <v>72</v>
      </c>
      <c r="B129" s="131" t="s">
        <v>65</v>
      </c>
      <c r="C129" s="132"/>
      <c r="D129" s="14" t="s">
        <v>206</v>
      </c>
      <c r="E129" s="14" t="s">
        <v>207</v>
      </c>
      <c r="F129" s="14" t="s">
        <v>84</v>
      </c>
      <c r="G129" s="14" t="s">
        <v>85</v>
      </c>
      <c r="H129" s="13">
        <v>2000</v>
      </c>
      <c r="I129" s="13">
        <v>2000</v>
      </c>
      <c r="J129" s="13">
        <v>2000</v>
      </c>
    </row>
    <row r="130" spans="1:13" s="1" customFormat="1" ht="27.6" x14ac:dyDescent="0.3">
      <c r="A130" s="97" t="s">
        <v>72</v>
      </c>
      <c r="B130" s="139" t="s">
        <v>65</v>
      </c>
      <c r="C130" s="140"/>
      <c r="D130" s="97" t="s">
        <v>206</v>
      </c>
      <c r="E130" s="97" t="s">
        <v>207</v>
      </c>
      <c r="F130" s="97" t="s">
        <v>86</v>
      </c>
      <c r="G130" s="97" t="s">
        <v>87</v>
      </c>
      <c r="H130" s="99">
        <v>2000</v>
      </c>
      <c r="I130" s="99">
        <v>2000</v>
      </c>
      <c r="J130" s="99">
        <v>1913</v>
      </c>
    </row>
    <row r="131" spans="1:13" s="1" customFormat="1" ht="27.6" x14ac:dyDescent="0.3">
      <c r="A131" s="14" t="s">
        <v>72</v>
      </c>
      <c r="B131" s="131" t="s">
        <v>65</v>
      </c>
      <c r="C131" s="132"/>
      <c r="D131" s="14" t="s">
        <v>206</v>
      </c>
      <c r="E131" s="14" t="s">
        <v>207</v>
      </c>
      <c r="F131" s="14" t="s">
        <v>88</v>
      </c>
      <c r="G131" s="14" t="s">
        <v>89</v>
      </c>
      <c r="H131" s="13">
        <v>26000</v>
      </c>
      <c r="I131" s="13">
        <v>26000</v>
      </c>
      <c r="J131" s="13">
        <v>24972</v>
      </c>
    </row>
    <row r="132" spans="1:13" s="1" customFormat="1" ht="27.6" x14ac:dyDescent="0.3">
      <c r="A132" s="5" t="s">
        <v>72</v>
      </c>
      <c r="B132" s="125" t="s">
        <v>65</v>
      </c>
      <c r="C132" s="126"/>
      <c r="D132" s="5" t="s">
        <v>206</v>
      </c>
      <c r="E132" s="5" t="s">
        <v>207</v>
      </c>
      <c r="F132" s="5" t="s">
        <v>90</v>
      </c>
      <c r="G132" s="5" t="s">
        <v>91</v>
      </c>
      <c r="H132" s="7">
        <v>2000</v>
      </c>
      <c r="I132" s="7">
        <v>2000</v>
      </c>
      <c r="J132" s="7">
        <v>1044</v>
      </c>
    </row>
    <row r="133" spans="1:13" s="1" customFormat="1" ht="27.6" x14ac:dyDescent="0.3">
      <c r="A133" s="9" t="s">
        <v>72</v>
      </c>
      <c r="B133" s="134" t="s">
        <v>65</v>
      </c>
      <c r="C133" s="135"/>
      <c r="D133" s="9" t="s">
        <v>206</v>
      </c>
      <c r="E133" s="9" t="s">
        <v>207</v>
      </c>
      <c r="F133" s="9" t="s">
        <v>98</v>
      </c>
      <c r="G133" s="9" t="s">
        <v>99</v>
      </c>
      <c r="H133" s="10">
        <v>12000</v>
      </c>
      <c r="I133" s="10">
        <v>12000</v>
      </c>
      <c r="J133" s="10">
        <v>10878</v>
      </c>
    </row>
    <row r="134" spans="1:13" s="1" customFormat="1" ht="41.4" x14ac:dyDescent="0.3">
      <c r="A134" s="36" t="s">
        <v>72</v>
      </c>
      <c r="B134" s="133" t="s">
        <v>65</v>
      </c>
      <c r="C134" s="133"/>
      <c r="D134" s="36" t="s">
        <v>206</v>
      </c>
      <c r="E134" s="36" t="s">
        <v>207</v>
      </c>
      <c r="F134" s="36" t="s">
        <v>102</v>
      </c>
      <c r="G134" s="36" t="s">
        <v>103</v>
      </c>
      <c r="H134" s="12">
        <v>26000</v>
      </c>
      <c r="I134" s="12">
        <v>26000</v>
      </c>
      <c r="J134" s="12">
        <v>25916</v>
      </c>
    </row>
    <row r="135" spans="1:13" s="61" customFormat="1" ht="27.6" x14ac:dyDescent="0.3">
      <c r="A135" s="78" t="s">
        <v>72</v>
      </c>
      <c r="B135" s="133" t="s">
        <v>65</v>
      </c>
      <c r="C135" s="133"/>
      <c r="D135" s="78" t="s">
        <v>206</v>
      </c>
      <c r="E135" s="78" t="s">
        <v>207</v>
      </c>
      <c r="F135" s="78">
        <v>200530</v>
      </c>
      <c r="G135" s="78" t="s">
        <v>107</v>
      </c>
      <c r="H135" s="63">
        <v>0</v>
      </c>
      <c r="I135" s="63">
        <v>0</v>
      </c>
      <c r="J135" s="63">
        <v>0</v>
      </c>
    </row>
    <row r="136" spans="1:13" s="1" customFormat="1" ht="27.6" x14ac:dyDescent="0.3">
      <c r="A136" s="5" t="s">
        <v>72</v>
      </c>
      <c r="B136" s="125" t="s">
        <v>65</v>
      </c>
      <c r="C136" s="126"/>
      <c r="D136" s="5" t="s">
        <v>206</v>
      </c>
      <c r="E136" s="5" t="s">
        <v>207</v>
      </c>
      <c r="F136" s="14" t="s">
        <v>108</v>
      </c>
      <c r="G136" s="14" t="s">
        <v>109</v>
      </c>
      <c r="H136" s="13">
        <v>4000</v>
      </c>
      <c r="I136" s="13">
        <v>4000</v>
      </c>
      <c r="J136" s="13">
        <v>4000</v>
      </c>
    </row>
    <row r="137" spans="1:13" s="61" customFormat="1" ht="27.6" x14ac:dyDescent="0.3">
      <c r="A137" s="62" t="s">
        <v>72</v>
      </c>
      <c r="B137" s="125" t="s">
        <v>65</v>
      </c>
      <c r="C137" s="126"/>
      <c r="D137" s="62" t="s">
        <v>206</v>
      </c>
      <c r="E137" s="62" t="s">
        <v>207</v>
      </c>
      <c r="F137" s="14">
        <v>201300</v>
      </c>
      <c r="G137" s="14" t="s">
        <v>115</v>
      </c>
      <c r="H137" s="13">
        <v>6000</v>
      </c>
      <c r="I137" s="13">
        <v>6000</v>
      </c>
      <c r="J137" s="13">
        <v>650</v>
      </c>
    </row>
    <row r="138" spans="1:13" s="1" customFormat="1" ht="27.6" x14ac:dyDescent="0.3">
      <c r="A138" s="5" t="s">
        <v>72</v>
      </c>
      <c r="B138" s="125" t="s">
        <v>65</v>
      </c>
      <c r="C138" s="126"/>
      <c r="D138" s="5" t="s">
        <v>206</v>
      </c>
      <c r="E138" s="5" t="s">
        <v>207</v>
      </c>
      <c r="F138" s="5">
        <v>203030</v>
      </c>
      <c r="G138" s="5" t="s">
        <v>123</v>
      </c>
      <c r="H138" s="7">
        <v>15000</v>
      </c>
      <c r="I138" s="7">
        <v>15000</v>
      </c>
      <c r="J138" s="7">
        <v>10014</v>
      </c>
      <c r="K138" s="85"/>
      <c r="L138" s="85"/>
      <c r="M138" s="85"/>
    </row>
    <row r="139" spans="1:13" s="1" customFormat="1" ht="31.5" customHeight="1" x14ac:dyDescent="0.3">
      <c r="A139" s="5" t="s">
        <v>72</v>
      </c>
      <c r="B139" s="125" t="s">
        <v>65</v>
      </c>
      <c r="C139" s="126"/>
      <c r="D139" s="5" t="s">
        <v>258</v>
      </c>
      <c r="E139" s="5" t="s">
        <v>259</v>
      </c>
      <c r="F139" s="5" t="s">
        <v>75</v>
      </c>
      <c r="G139" s="5" t="s">
        <v>76</v>
      </c>
      <c r="H139" s="7">
        <v>412000</v>
      </c>
      <c r="I139" s="7">
        <v>412000</v>
      </c>
      <c r="J139" s="7">
        <v>412000</v>
      </c>
    </row>
    <row r="140" spans="1:13" s="1" customFormat="1" ht="31.5" customHeight="1" x14ac:dyDescent="0.3">
      <c r="A140" s="5" t="s">
        <v>72</v>
      </c>
      <c r="B140" s="125" t="s">
        <v>65</v>
      </c>
      <c r="C140" s="126"/>
      <c r="D140" s="5" t="s">
        <v>258</v>
      </c>
      <c r="E140" s="5" t="s">
        <v>259</v>
      </c>
      <c r="F140" s="5">
        <v>100117</v>
      </c>
      <c r="G140" s="5" t="s">
        <v>373</v>
      </c>
      <c r="H140" s="7">
        <v>30000</v>
      </c>
      <c r="I140" s="7">
        <v>30000</v>
      </c>
      <c r="J140" s="7">
        <v>29180</v>
      </c>
    </row>
    <row r="141" spans="1:13" s="1" customFormat="1" ht="27.6" x14ac:dyDescent="0.3">
      <c r="A141" s="97" t="s">
        <v>72</v>
      </c>
      <c r="B141" s="139" t="s">
        <v>65</v>
      </c>
      <c r="C141" s="140"/>
      <c r="D141" s="97" t="s">
        <v>258</v>
      </c>
      <c r="E141" s="97" t="s">
        <v>259</v>
      </c>
      <c r="F141" s="97" t="s">
        <v>248</v>
      </c>
      <c r="G141" s="97" t="s">
        <v>249</v>
      </c>
      <c r="H141" s="99">
        <v>25000</v>
      </c>
      <c r="I141" s="99">
        <v>25000</v>
      </c>
      <c r="J141" s="99">
        <v>25000</v>
      </c>
    </row>
    <row r="142" spans="1:13" s="1" customFormat="1" ht="30.75" customHeight="1" x14ac:dyDescent="0.3">
      <c r="A142" s="14" t="s">
        <v>72</v>
      </c>
      <c r="B142" s="131" t="s">
        <v>65</v>
      </c>
      <c r="C142" s="132"/>
      <c r="D142" s="14" t="s">
        <v>258</v>
      </c>
      <c r="E142" s="14" t="s">
        <v>259</v>
      </c>
      <c r="F142" s="14" t="s">
        <v>286</v>
      </c>
      <c r="G142" s="14" t="s">
        <v>287</v>
      </c>
      <c r="H142" s="13">
        <v>8000</v>
      </c>
      <c r="I142" s="13">
        <v>8000</v>
      </c>
      <c r="J142" s="13">
        <v>5800</v>
      </c>
    </row>
    <row r="143" spans="1:13" s="1" customFormat="1" ht="27.6" x14ac:dyDescent="0.3">
      <c r="A143" s="97" t="s">
        <v>72</v>
      </c>
      <c r="B143" s="139" t="s">
        <v>65</v>
      </c>
      <c r="C143" s="140"/>
      <c r="D143" s="97" t="s">
        <v>258</v>
      </c>
      <c r="E143" s="97" t="s">
        <v>259</v>
      </c>
      <c r="F143" s="97" t="s">
        <v>288</v>
      </c>
      <c r="G143" s="97" t="s">
        <v>289</v>
      </c>
      <c r="H143" s="99">
        <v>10000</v>
      </c>
      <c r="I143" s="99">
        <v>10000</v>
      </c>
      <c r="J143" s="99">
        <v>10000</v>
      </c>
    </row>
    <row r="144" spans="1:13" s="61" customFormat="1" ht="31.5" customHeight="1" x14ac:dyDescent="0.3">
      <c r="A144" s="69" t="s">
        <v>72</v>
      </c>
      <c r="B144" s="133" t="s">
        <v>65</v>
      </c>
      <c r="C144" s="133"/>
      <c r="D144" s="69" t="s">
        <v>258</v>
      </c>
      <c r="E144" s="69" t="s">
        <v>259</v>
      </c>
      <c r="F144" s="69">
        <v>200101</v>
      </c>
      <c r="G144" s="69" t="s">
        <v>85</v>
      </c>
      <c r="H144" s="63">
        <v>1000</v>
      </c>
      <c r="I144" s="63">
        <v>1000</v>
      </c>
      <c r="J144" s="63">
        <v>787</v>
      </c>
    </row>
    <row r="145" spans="1:13" s="1" customFormat="1" ht="27.6" x14ac:dyDescent="0.3">
      <c r="A145" s="14" t="s">
        <v>72</v>
      </c>
      <c r="B145" s="131" t="s">
        <v>65</v>
      </c>
      <c r="C145" s="132"/>
      <c r="D145" s="14" t="s">
        <v>258</v>
      </c>
      <c r="E145" s="14" t="s">
        <v>259</v>
      </c>
      <c r="F145" s="14" t="s">
        <v>86</v>
      </c>
      <c r="G145" s="14" t="s">
        <v>87</v>
      </c>
      <c r="H145" s="13">
        <v>1000</v>
      </c>
      <c r="I145" s="13">
        <v>1000</v>
      </c>
      <c r="J145" s="13">
        <v>990</v>
      </c>
    </row>
    <row r="146" spans="1:13" s="61" customFormat="1" ht="27.6" x14ac:dyDescent="0.3">
      <c r="A146" s="97" t="s">
        <v>72</v>
      </c>
      <c r="B146" s="139" t="s">
        <v>65</v>
      </c>
      <c r="C146" s="140"/>
      <c r="D146" s="97" t="s">
        <v>258</v>
      </c>
      <c r="E146" s="97" t="s">
        <v>259</v>
      </c>
      <c r="F146" s="97">
        <v>200103</v>
      </c>
      <c r="G146" s="97" t="s">
        <v>89</v>
      </c>
      <c r="H146" s="99">
        <v>0</v>
      </c>
      <c r="I146" s="99">
        <v>0</v>
      </c>
      <c r="J146" s="99">
        <v>0</v>
      </c>
    </row>
    <row r="147" spans="1:13" s="61" customFormat="1" x14ac:dyDescent="0.3">
      <c r="A147" s="14" t="s">
        <v>72</v>
      </c>
      <c r="B147" s="131" t="s">
        <v>65</v>
      </c>
      <c r="C147" s="132"/>
      <c r="D147" s="14" t="s">
        <v>258</v>
      </c>
      <c r="E147" s="14" t="s">
        <v>259</v>
      </c>
      <c r="F147" s="14">
        <v>200104</v>
      </c>
      <c r="G147" s="14" t="s">
        <v>91</v>
      </c>
      <c r="H147" s="13">
        <v>0</v>
      </c>
      <c r="I147" s="13">
        <v>0</v>
      </c>
      <c r="J147" s="13">
        <v>0</v>
      </c>
    </row>
    <row r="148" spans="1:13" s="1" customFormat="1" ht="27.6" x14ac:dyDescent="0.3">
      <c r="A148" s="9" t="s">
        <v>72</v>
      </c>
      <c r="B148" s="134" t="s">
        <v>65</v>
      </c>
      <c r="C148" s="135"/>
      <c r="D148" s="9" t="s">
        <v>258</v>
      </c>
      <c r="E148" s="9" t="s">
        <v>259</v>
      </c>
      <c r="F148" s="9" t="s">
        <v>98</v>
      </c>
      <c r="G148" s="9" t="s">
        <v>99</v>
      </c>
      <c r="H148" s="10">
        <v>10000</v>
      </c>
      <c r="I148" s="10">
        <v>10000</v>
      </c>
      <c r="J148" s="10">
        <v>9826</v>
      </c>
    </row>
    <row r="149" spans="1:13" s="1" customFormat="1" ht="41.4" x14ac:dyDescent="0.3">
      <c r="A149" s="36" t="s">
        <v>72</v>
      </c>
      <c r="B149" s="133" t="s">
        <v>65</v>
      </c>
      <c r="C149" s="133"/>
      <c r="D149" s="36" t="s">
        <v>258</v>
      </c>
      <c r="E149" s="36" t="s">
        <v>259</v>
      </c>
      <c r="F149" s="36" t="s">
        <v>100</v>
      </c>
      <c r="G149" s="36" t="s">
        <v>101</v>
      </c>
      <c r="H149" s="12">
        <v>22000</v>
      </c>
      <c r="I149" s="12">
        <v>22000</v>
      </c>
      <c r="J149" s="12">
        <v>22000</v>
      </c>
    </row>
    <row r="150" spans="1:13" s="1" customFormat="1" ht="41.4" x14ac:dyDescent="0.3">
      <c r="A150" s="14" t="s">
        <v>72</v>
      </c>
      <c r="B150" s="131" t="s">
        <v>65</v>
      </c>
      <c r="C150" s="132"/>
      <c r="D150" s="14" t="s">
        <v>258</v>
      </c>
      <c r="E150" s="14" t="s">
        <v>259</v>
      </c>
      <c r="F150" s="14" t="s">
        <v>102</v>
      </c>
      <c r="G150" s="14" t="s">
        <v>103</v>
      </c>
      <c r="H150" s="13">
        <v>23000</v>
      </c>
      <c r="I150" s="13">
        <v>23000</v>
      </c>
      <c r="J150" s="13">
        <v>23000</v>
      </c>
    </row>
    <row r="151" spans="1:13" s="1" customFormat="1" ht="27.6" x14ac:dyDescent="0.3">
      <c r="A151" s="5" t="s">
        <v>72</v>
      </c>
      <c r="B151" s="125" t="s">
        <v>65</v>
      </c>
      <c r="C151" s="126"/>
      <c r="D151" s="5" t="s">
        <v>258</v>
      </c>
      <c r="E151" s="5" t="s">
        <v>259</v>
      </c>
      <c r="F151" s="5" t="s">
        <v>108</v>
      </c>
      <c r="G151" s="5" t="s">
        <v>109</v>
      </c>
      <c r="H151" s="7">
        <v>3000</v>
      </c>
      <c r="I151" s="7">
        <v>3000</v>
      </c>
      <c r="J151" s="7">
        <v>2968</v>
      </c>
    </row>
    <row r="152" spans="1:13" s="1" customFormat="1" ht="27.6" x14ac:dyDescent="0.3">
      <c r="A152" s="5" t="s">
        <v>72</v>
      </c>
      <c r="B152" s="125" t="s">
        <v>65</v>
      </c>
      <c r="C152" s="126"/>
      <c r="D152" s="5" t="s">
        <v>258</v>
      </c>
      <c r="E152" s="5" t="s">
        <v>259</v>
      </c>
      <c r="F152" s="5" t="s">
        <v>160</v>
      </c>
      <c r="G152" s="5" t="s">
        <v>161</v>
      </c>
      <c r="H152" s="7">
        <v>2000</v>
      </c>
      <c r="I152" s="7">
        <v>2000</v>
      </c>
      <c r="J152" s="7">
        <v>1984</v>
      </c>
    </row>
    <row r="153" spans="1:13" s="61" customFormat="1" x14ac:dyDescent="0.3">
      <c r="A153" s="62" t="s">
        <v>72</v>
      </c>
      <c r="B153" s="125" t="s">
        <v>65</v>
      </c>
      <c r="C153" s="126"/>
      <c r="D153" s="62" t="s">
        <v>258</v>
      </c>
      <c r="E153" s="62" t="s">
        <v>259</v>
      </c>
      <c r="F153" s="62">
        <v>201300</v>
      </c>
      <c r="G153" s="62" t="s">
        <v>115</v>
      </c>
      <c r="H153" s="66">
        <v>3000</v>
      </c>
      <c r="I153" s="66">
        <v>3000</v>
      </c>
      <c r="J153" s="66">
        <v>0</v>
      </c>
      <c r="K153" s="85"/>
      <c r="L153" s="85"/>
      <c r="M153" s="85"/>
    </row>
    <row r="154" spans="1:13" s="1" customFormat="1" ht="30" customHeight="1" x14ac:dyDescent="0.3">
      <c r="A154" s="5" t="s">
        <v>72</v>
      </c>
      <c r="B154" s="125" t="s">
        <v>65</v>
      </c>
      <c r="C154" s="126"/>
      <c r="D154" s="5" t="s">
        <v>210</v>
      </c>
      <c r="E154" s="5" t="s">
        <v>211</v>
      </c>
      <c r="F154" s="5" t="s">
        <v>75</v>
      </c>
      <c r="G154" s="5" t="s">
        <v>76</v>
      </c>
      <c r="H154" s="7">
        <v>697000</v>
      </c>
      <c r="I154" s="7">
        <v>697000</v>
      </c>
      <c r="J154" s="7">
        <v>691787</v>
      </c>
    </row>
    <row r="155" spans="1:13" s="1" customFormat="1" ht="30" customHeight="1" x14ac:dyDescent="0.3">
      <c r="A155" s="5" t="s">
        <v>72</v>
      </c>
      <c r="B155" s="125" t="s">
        <v>65</v>
      </c>
      <c r="C155" s="126"/>
      <c r="D155" s="5" t="s">
        <v>210</v>
      </c>
      <c r="E155" s="5" t="s">
        <v>211</v>
      </c>
      <c r="F155" s="5">
        <v>100112</v>
      </c>
      <c r="G155" s="5" t="s">
        <v>78</v>
      </c>
      <c r="H155" s="7">
        <v>1000</v>
      </c>
      <c r="I155" s="7">
        <v>1000</v>
      </c>
      <c r="J155" s="7">
        <v>1000</v>
      </c>
    </row>
    <row r="156" spans="1:13" s="1" customFormat="1" ht="30" customHeight="1" x14ac:dyDescent="0.3">
      <c r="A156" s="5" t="s">
        <v>72</v>
      </c>
      <c r="B156" s="125" t="s">
        <v>65</v>
      </c>
      <c r="C156" s="126"/>
      <c r="D156" s="5" t="s">
        <v>210</v>
      </c>
      <c r="E156" s="5" t="s">
        <v>211</v>
      </c>
      <c r="F156" s="5">
        <v>100117</v>
      </c>
      <c r="G156" s="5" t="s">
        <v>373</v>
      </c>
      <c r="H156" s="7">
        <v>54000</v>
      </c>
      <c r="I156" s="7">
        <v>54000</v>
      </c>
      <c r="J156" s="7">
        <v>50598</v>
      </c>
    </row>
    <row r="157" spans="1:13" s="1" customFormat="1" ht="30" customHeight="1" x14ac:dyDescent="0.3">
      <c r="A157" s="5" t="s">
        <v>72</v>
      </c>
      <c r="B157" s="125" t="s">
        <v>65</v>
      </c>
      <c r="C157" s="126"/>
      <c r="D157" s="5" t="s">
        <v>210</v>
      </c>
      <c r="E157" s="5" t="s">
        <v>211</v>
      </c>
      <c r="F157" s="5" t="s">
        <v>286</v>
      </c>
      <c r="G157" s="5" t="s">
        <v>287</v>
      </c>
      <c r="H157" s="7">
        <v>18000</v>
      </c>
      <c r="I157" s="7">
        <v>18000</v>
      </c>
      <c r="J157" s="7">
        <v>17400</v>
      </c>
    </row>
    <row r="158" spans="1:13" s="1" customFormat="1" ht="27.6" x14ac:dyDescent="0.3">
      <c r="A158" s="97" t="s">
        <v>72</v>
      </c>
      <c r="B158" s="139" t="s">
        <v>65</v>
      </c>
      <c r="C158" s="140"/>
      <c r="D158" s="97" t="s">
        <v>210</v>
      </c>
      <c r="E158" s="97" t="s">
        <v>211</v>
      </c>
      <c r="F158" s="97" t="s">
        <v>288</v>
      </c>
      <c r="G158" s="97" t="s">
        <v>289</v>
      </c>
      <c r="H158" s="99">
        <v>17000</v>
      </c>
      <c r="I158" s="99">
        <v>17000</v>
      </c>
      <c r="J158" s="99">
        <v>16624</v>
      </c>
    </row>
    <row r="159" spans="1:13" s="1" customFormat="1" ht="31.5" customHeight="1" x14ac:dyDescent="0.3">
      <c r="A159" s="69" t="s">
        <v>72</v>
      </c>
      <c r="B159" s="133" t="s">
        <v>65</v>
      </c>
      <c r="C159" s="133"/>
      <c r="D159" s="69" t="s">
        <v>210</v>
      </c>
      <c r="E159" s="69" t="s">
        <v>211</v>
      </c>
      <c r="F159" s="69" t="s">
        <v>84</v>
      </c>
      <c r="G159" s="69" t="s">
        <v>85</v>
      </c>
      <c r="H159" s="63">
        <v>2000</v>
      </c>
      <c r="I159" s="63">
        <v>2000</v>
      </c>
      <c r="J159" s="63">
        <v>1997</v>
      </c>
    </row>
    <row r="160" spans="1:13" s="1" customFormat="1" ht="31.5" customHeight="1" x14ac:dyDescent="0.3">
      <c r="A160" s="14" t="s">
        <v>72</v>
      </c>
      <c r="B160" s="131" t="s">
        <v>65</v>
      </c>
      <c r="C160" s="132"/>
      <c r="D160" s="14" t="s">
        <v>210</v>
      </c>
      <c r="E160" s="14" t="s">
        <v>211</v>
      </c>
      <c r="F160" s="14">
        <v>200102</v>
      </c>
      <c r="G160" s="14" t="s">
        <v>87</v>
      </c>
      <c r="H160" s="13">
        <v>1000</v>
      </c>
      <c r="I160" s="13">
        <v>1000</v>
      </c>
      <c r="J160" s="13">
        <v>1000</v>
      </c>
    </row>
    <row r="161" spans="1:10" s="61" customFormat="1" ht="31.5" customHeight="1" x14ac:dyDescent="0.3">
      <c r="A161" s="97" t="s">
        <v>72</v>
      </c>
      <c r="B161" s="139" t="s">
        <v>65</v>
      </c>
      <c r="C161" s="140"/>
      <c r="D161" s="97" t="s">
        <v>210</v>
      </c>
      <c r="E161" s="97" t="s">
        <v>211</v>
      </c>
      <c r="F161" s="97">
        <v>200103</v>
      </c>
      <c r="G161" s="97" t="s">
        <v>89</v>
      </c>
      <c r="H161" s="99">
        <v>2000</v>
      </c>
      <c r="I161" s="99">
        <v>2000</v>
      </c>
      <c r="J161" s="99">
        <v>2000</v>
      </c>
    </row>
    <row r="162" spans="1:10" s="61" customFormat="1" ht="31.5" customHeight="1" x14ac:dyDescent="0.3">
      <c r="A162" s="14" t="s">
        <v>72</v>
      </c>
      <c r="B162" s="131" t="s">
        <v>65</v>
      </c>
      <c r="C162" s="132"/>
      <c r="D162" s="14" t="s">
        <v>210</v>
      </c>
      <c r="E162" s="14" t="s">
        <v>211</v>
      </c>
      <c r="F162" s="14">
        <v>200104</v>
      </c>
      <c r="G162" s="14" t="s">
        <v>91</v>
      </c>
      <c r="H162" s="13">
        <v>1000</v>
      </c>
      <c r="I162" s="13">
        <v>1000</v>
      </c>
      <c r="J162" s="13">
        <v>1000</v>
      </c>
    </row>
    <row r="163" spans="1:10" s="1" customFormat="1" ht="30" customHeight="1" x14ac:dyDescent="0.3">
      <c r="A163" s="5" t="s">
        <v>72</v>
      </c>
      <c r="B163" s="125" t="s">
        <v>65</v>
      </c>
      <c r="C163" s="126"/>
      <c r="D163" s="5" t="s">
        <v>210</v>
      </c>
      <c r="E163" s="5" t="s">
        <v>211</v>
      </c>
      <c r="F163" s="5" t="s">
        <v>92</v>
      </c>
      <c r="G163" s="5" t="s">
        <v>93</v>
      </c>
      <c r="H163" s="7">
        <v>7000</v>
      </c>
      <c r="I163" s="7">
        <v>7000</v>
      </c>
      <c r="J163" s="7">
        <v>6901</v>
      </c>
    </row>
    <row r="164" spans="1:10" s="1" customFormat="1" ht="31.5" customHeight="1" x14ac:dyDescent="0.3">
      <c r="A164" s="5" t="s">
        <v>72</v>
      </c>
      <c r="B164" s="125" t="s">
        <v>65</v>
      </c>
      <c r="C164" s="126"/>
      <c r="D164" s="5" t="s">
        <v>210</v>
      </c>
      <c r="E164" s="5" t="s">
        <v>211</v>
      </c>
      <c r="F164" s="5" t="s">
        <v>94</v>
      </c>
      <c r="G164" s="5" t="s">
        <v>95</v>
      </c>
      <c r="H164" s="7">
        <v>3000</v>
      </c>
      <c r="I164" s="7">
        <v>3000</v>
      </c>
      <c r="J164" s="7">
        <v>3000</v>
      </c>
    </row>
    <row r="165" spans="1:10" s="1" customFormat="1" ht="27.6" x14ac:dyDescent="0.3">
      <c r="A165" s="5" t="s">
        <v>72</v>
      </c>
      <c r="B165" s="125" t="s">
        <v>65</v>
      </c>
      <c r="C165" s="126"/>
      <c r="D165" s="5" t="s">
        <v>210</v>
      </c>
      <c r="E165" s="5" t="s">
        <v>211</v>
      </c>
      <c r="F165" s="5" t="s">
        <v>98</v>
      </c>
      <c r="G165" s="5" t="s">
        <v>99</v>
      </c>
      <c r="H165" s="7">
        <v>6000</v>
      </c>
      <c r="I165" s="7">
        <v>6000</v>
      </c>
      <c r="J165" s="7">
        <v>3786</v>
      </c>
    </row>
    <row r="166" spans="1:10" s="1" customFormat="1" ht="41.4" x14ac:dyDescent="0.3">
      <c r="A166" s="9" t="s">
        <v>72</v>
      </c>
      <c r="B166" s="134" t="s">
        <v>65</v>
      </c>
      <c r="C166" s="135"/>
      <c r="D166" s="9" t="s">
        <v>210</v>
      </c>
      <c r="E166" s="9" t="s">
        <v>211</v>
      </c>
      <c r="F166" s="9" t="s">
        <v>100</v>
      </c>
      <c r="G166" s="9" t="s">
        <v>101</v>
      </c>
      <c r="H166" s="10">
        <v>26000</v>
      </c>
      <c r="I166" s="10">
        <v>26000</v>
      </c>
      <c r="J166" s="10">
        <v>26000</v>
      </c>
    </row>
    <row r="167" spans="1:10" s="1" customFormat="1" ht="41.4" x14ac:dyDescent="0.3">
      <c r="A167" s="36" t="s">
        <v>72</v>
      </c>
      <c r="B167" s="133" t="s">
        <v>65</v>
      </c>
      <c r="C167" s="133"/>
      <c r="D167" s="36" t="s">
        <v>210</v>
      </c>
      <c r="E167" s="36" t="s">
        <v>211</v>
      </c>
      <c r="F167" s="36" t="s">
        <v>102</v>
      </c>
      <c r="G167" s="36" t="s">
        <v>103</v>
      </c>
      <c r="H167" s="12">
        <v>23400</v>
      </c>
      <c r="I167" s="12">
        <v>23400</v>
      </c>
      <c r="J167" s="12">
        <v>20162</v>
      </c>
    </row>
    <row r="168" spans="1:10" s="42" customFormat="1" ht="31.5" customHeight="1" x14ac:dyDescent="0.3">
      <c r="A168" s="43" t="s">
        <v>72</v>
      </c>
      <c r="B168" s="184" t="s">
        <v>65</v>
      </c>
      <c r="C168" s="184"/>
      <c r="D168" s="43" t="s">
        <v>210</v>
      </c>
      <c r="E168" s="43" t="s">
        <v>211</v>
      </c>
      <c r="F168" s="44">
        <v>200530</v>
      </c>
      <c r="G168" s="44" t="s">
        <v>107</v>
      </c>
      <c r="H168" s="38">
        <v>2100</v>
      </c>
      <c r="I168" s="7">
        <v>3600</v>
      </c>
      <c r="J168" s="7">
        <v>3527</v>
      </c>
    </row>
    <row r="169" spans="1:10" s="42" customFormat="1" ht="31.5" customHeight="1" x14ac:dyDescent="0.3">
      <c r="A169" s="87" t="s">
        <v>72</v>
      </c>
      <c r="B169" s="184" t="s">
        <v>65</v>
      </c>
      <c r="C169" s="184"/>
      <c r="D169" s="87" t="s">
        <v>210</v>
      </c>
      <c r="E169" s="87" t="s">
        <v>211</v>
      </c>
      <c r="F169" s="44">
        <v>200601</v>
      </c>
      <c r="G169" s="44" t="s">
        <v>109</v>
      </c>
      <c r="H169" s="38">
        <v>0</v>
      </c>
      <c r="I169" s="66">
        <v>0</v>
      </c>
      <c r="J169" s="66">
        <v>0</v>
      </c>
    </row>
    <row r="170" spans="1:10" s="42" customFormat="1" ht="31.5" customHeight="1" x14ac:dyDescent="0.3">
      <c r="A170" s="70" t="s">
        <v>72</v>
      </c>
      <c r="B170" s="184" t="s">
        <v>65</v>
      </c>
      <c r="C170" s="184"/>
      <c r="D170" s="70" t="s">
        <v>210</v>
      </c>
      <c r="E170" s="70" t="s">
        <v>211</v>
      </c>
      <c r="F170" s="44">
        <v>201300</v>
      </c>
      <c r="G170" s="44" t="s">
        <v>115</v>
      </c>
      <c r="H170" s="38">
        <v>1500</v>
      </c>
      <c r="I170" s="66">
        <v>0</v>
      </c>
      <c r="J170" s="66">
        <v>0</v>
      </c>
    </row>
    <row r="171" spans="1:10" s="42" customFormat="1" ht="31.5" customHeight="1" x14ac:dyDescent="0.3">
      <c r="A171" s="121" t="s">
        <v>72</v>
      </c>
      <c r="B171" s="184" t="s">
        <v>65</v>
      </c>
      <c r="C171" s="184"/>
      <c r="D171" s="121" t="s">
        <v>210</v>
      </c>
      <c r="E171" s="121" t="s">
        <v>211</v>
      </c>
      <c r="F171" s="44">
        <v>201400</v>
      </c>
      <c r="G171" s="44" t="s">
        <v>117</v>
      </c>
      <c r="H171" s="105">
        <v>1000</v>
      </c>
      <c r="I171" s="99">
        <v>1000</v>
      </c>
      <c r="J171" s="99">
        <v>0</v>
      </c>
    </row>
    <row r="172" spans="1:10" s="42" customFormat="1" ht="27.6" x14ac:dyDescent="0.3">
      <c r="A172" s="122" t="s">
        <v>72</v>
      </c>
      <c r="B172" s="185" t="s">
        <v>65</v>
      </c>
      <c r="C172" s="185"/>
      <c r="D172" s="122" t="s">
        <v>210</v>
      </c>
      <c r="E172" s="122" t="s">
        <v>211</v>
      </c>
      <c r="F172" s="123">
        <v>203030</v>
      </c>
      <c r="G172" s="123" t="s">
        <v>123</v>
      </c>
      <c r="H172" s="124">
        <v>10000</v>
      </c>
      <c r="I172" s="109">
        <v>10000</v>
      </c>
      <c r="J172" s="109">
        <v>6721</v>
      </c>
    </row>
    <row r="173" spans="1:10" s="42" customFormat="1" ht="69" x14ac:dyDescent="0.3">
      <c r="A173" s="79" t="s">
        <v>72</v>
      </c>
      <c r="B173" s="184" t="s">
        <v>65</v>
      </c>
      <c r="C173" s="184"/>
      <c r="D173" s="79" t="s">
        <v>210</v>
      </c>
      <c r="E173" s="79" t="s">
        <v>211</v>
      </c>
      <c r="F173" s="44">
        <v>850101</v>
      </c>
      <c r="G173" s="44" t="s">
        <v>135</v>
      </c>
      <c r="H173" s="63"/>
      <c r="I173" s="63"/>
      <c r="J173" s="63">
        <v>0</v>
      </c>
    </row>
    <row r="174" spans="1:10" s="1" customFormat="1" x14ac:dyDescent="0.3">
      <c r="A174" s="177" t="s">
        <v>366</v>
      </c>
      <c r="B174" s="178"/>
      <c r="C174" s="178"/>
      <c r="D174" s="178"/>
      <c r="E174" s="178"/>
      <c r="F174" s="178"/>
      <c r="G174" s="179"/>
      <c r="H174" s="104">
        <f>SUM(H55:H173)</f>
        <v>28271000</v>
      </c>
      <c r="I174" s="104">
        <f t="shared" ref="I174:J174" si="0">SUM(I55:I173)</f>
        <v>32496300</v>
      </c>
      <c r="J174" s="104">
        <f t="shared" si="0"/>
        <v>27587960</v>
      </c>
    </row>
    <row r="175" spans="1:10" s="1" customFormat="1" ht="27.6" x14ac:dyDescent="0.3">
      <c r="A175" s="69" t="s">
        <v>72</v>
      </c>
      <c r="B175" s="133" t="s">
        <v>65</v>
      </c>
      <c r="C175" s="133"/>
      <c r="D175" s="69" t="s">
        <v>260</v>
      </c>
      <c r="E175" s="69" t="s">
        <v>261</v>
      </c>
      <c r="F175" s="69" t="s">
        <v>75</v>
      </c>
      <c r="G175" s="69" t="s">
        <v>76</v>
      </c>
      <c r="H175" s="63">
        <v>494000</v>
      </c>
      <c r="I175" s="63">
        <v>465000</v>
      </c>
      <c r="J175" s="63">
        <v>465000</v>
      </c>
    </row>
    <row r="176" spans="1:10" s="1" customFormat="1" ht="27.6" x14ac:dyDescent="0.3">
      <c r="A176" s="14" t="s">
        <v>72</v>
      </c>
      <c r="B176" s="131" t="s">
        <v>65</v>
      </c>
      <c r="C176" s="132"/>
      <c r="D176" s="14" t="s">
        <v>260</v>
      </c>
      <c r="E176" s="14" t="s">
        <v>261</v>
      </c>
      <c r="F176" s="14">
        <v>100105</v>
      </c>
      <c r="G176" s="14" t="s">
        <v>175</v>
      </c>
      <c r="H176" s="13">
        <v>40000</v>
      </c>
      <c r="I176" s="13">
        <v>25000</v>
      </c>
      <c r="J176" s="13">
        <v>24296</v>
      </c>
    </row>
    <row r="177" spans="1:10" s="1" customFormat="1" ht="27.6" x14ac:dyDescent="0.3">
      <c r="A177" s="5" t="s">
        <v>72</v>
      </c>
      <c r="B177" s="125" t="s">
        <v>65</v>
      </c>
      <c r="C177" s="126"/>
      <c r="D177" s="5" t="s">
        <v>260</v>
      </c>
      <c r="E177" s="5" t="s">
        <v>261</v>
      </c>
      <c r="F177" s="5" t="s">
        <v>79</v>
      </c>
      <c r="G177" s="5" t="s">
        <v>285</v>
      </c>
      <c r="H177" s="7">
        <v>0</v>
      </c>
      <c r="I177" s="7">
        <v>0</v>
      </c>
      <c r="J177" s="7">
        <v>0</v>
      </c>
    </row>
    <row r="178" spans="1:10" s="1" customFormat="1" ht="27.6" x14ac:dyDescent="0.3">
      <c r="A178" s="5" t="s">
        <v>72</v>
      </c>
      <c r="B178" s="125" t="s">
        <v>65</v>
      </c>
      <c r="C178" s="126"/>
      <c r="D178" s="5" t="s">
        <v>260</v>
      </c>
      <c r="E178" s="5" t="s">
        <v>261</v>
      </c>
      <c r="F178" s="5">
        <v>100117</v>
      </c>
      <c r="G178" s="5" t="s">
        <v>373</v>
      </c>
      <c r="H178" s="7">
        <v>40000</v>
      </c>
      <c r="I178" s="7">
        <v>26000</v>
      </c>
      <c r="J178" s="7">
        <v>25668</v>
      </c>
    </row>
    <row r="179" spans="1:10" s="1" customFormat="1" ht="27.6" x14ac:dyDescent="0.3">
      <c r="A179" s="5" t="s">
        <v>72</v>
      </c>
      <c r="B179" s="125" t="s">
        <v>65</v>
      </c>
      <c r="C179" s="126"/>
      <c r="D179" s="5" t="s">
        <v>260</v>
      </c>
      <c r="E179" s="5" t="s">
        <v>261</v>
      </c>
      <c r="F179" s="5" t="s">
        <v>248</v>
      </c>
      <c r="G179" s="5" t="s">
        <v>249</v>
      </c>
      <c r="H179" s="7">
        <v>40000</v>
      </c>
      <c r="I179" s="7">
        <v>10000</v>
      </c>
      <c r="J179" s="7">
        <v>4154</v>
      </c>
    </row>
    <row r="180" spans="1:10" s="1" customFormat="1" ht="27.6" x14ac:dyDescent="0.3">
      <c r="A180" s="5" t="s">
        <v>72</v>
      </c>
      <c r="B180" s="125" t="s">
        <v>65</v>
      </c>
      <c r="C180" s="126"/>
      <c r="D180" s="5" t="s">
        <v>260</v>
      </c>
      <c r="E180" s="5" t="s">
        <v>261</v>
      </c>
      <c r="F180" s="5" t="s">
        <v>286</v>
      </c>
      <c r="G180" s="5" t="s">
        <v>287</v>
      </c>
      <c r="H180" s="7">
        <v>15000</v>
      </c>
      <c r="I180" s="7">
        <v>12000</v>
      </c>
      <c r="J180" s="7">
        <v>10150</v>
      </c>
    </row>
    <row r="181" spans="1:10" s="61" customFormat="1" ht="27.6" x14ac:dyDescent="0.3">
      <c r="A181" s="62" t="s">
        <v>72</v>
      </c>
      <c r="B181" s="125" t="s">
        <v>65</v>
      </c>
      <c r="C181" s="126"/>
      <c r="D181" s="62" t="s">
        <v>260</v>
      </c>
      <c r="E181" s="62" t="s">
        <v>261</v>
      </c>
      <c r="F181" s="62">
        <v>100306</v>
      </c>
      <c r="G181" s="62" t="s">
        <v>83</v>
      </c>
      <c r="H181" s="66">
        <v>40000</v>
      </c>
      <c r="I181" s="66">
        <v>15000</v>
      </c>
      <c r="J181" s="66">
        <v>7566</v>
      </c>
    </row>
    <row r="182" spans="1:10" s="1" customFormat="1" ht="27.6" x14ac:dyDescent="0.3">
      <c r="A182" s="5" t="s">
        <v>72</v>
      </c>
      <c r="B182" s="125" t="s">
        <v>65</v>
      </c>
      <c r="C182" s="126"/>
      <c r="D182" s="5" t="s">
        <v>260</v>
      </c>
      <c r="E182" s="5" t="s">
        <v>261</v>
      </c>
      <c r="F182" s="5" t="s">
        <v>288</v>
      </c>
      <c r="G182" s="5" t="s">
        <v>289</v>
      </c>
      <c r="H182" s="7">
        <v>16000</v>
      </c>
      <c r="I182" s="7">
        <v>12000</v>
      </c>
      <c r="J182" s="7">
        <v>11636</v>
      </c>
    </row>
    <row r="183" spans="1:10" s="1" customFormat="1" ht="27.6" x14ac:dyDescent="0.3">
      <c r="A183" s="5" t="s">
        <v>72</v>
      </c>
      <c r="B183" s="125" t="s">
        <v>65</v>
      </c>
      <c r="C183" s="126"/>
      <c r="D183" s="5" t="s">
        <v>260</v>
      </c>
      <c r="E183" s="5" t="s">
        <v>261</v>
      </c>
      <c r="F183" s="5" t="s">
        <v>84</v>
      </c>
      <c r="G183" s="5" t="s">
        <v>85</v>
      </c>
      <c r="H183" s="7">
        <v>0</v>
      </c>
      <c r="I183" s="7">
        <v>982</v>
      </c>
      <c r="J183" s="7">
        <v>979</v>
      </c>
    </row>
    <row r="184" spans="1:10" s="1" customFormat="1" ht="27.6" x14ac:dyDescent="0.3">
      <c r="A184" s="5" t="s">
        <v>72</v>
      </c>
      <c r="B184" s="125" t="s">
        <v>65</v>
      </c>
      <c r="C184" s="126"/>
      <c r="D184" s="5" t="s">
        <v>260</v>
      </c>
      <c r="E184" s="5" t="s">
        <v>261</v>
      </c>
      <c r="F184" s="5" t="s">
        <v>86</v>
      </c>
      <c r="G184" s="5" t="s">
        <v>87</v>
      </c>
      <c r="H184" s="7">
        <v>0</v>
      </c>
      <c r="I184" s="7">
        <v>0</v>
      </c>
      <c r="J184" s="7">
        <v>0</v>
      </c>
    </row>
    <row r="185" spans="1:10" s="1" customFormat="1" ht="27.6" x14ac:dyDescent="0.3">
      <c r="A185" s="9" t="s">
        <v>72</v>
      </c>
      <c r="B185" s="134" t="s">
        <v>65</v>
      </c>
      <c r="C185" s="135"/>
      <c r="D185" s="9" t="s">
        <v>260</v>
      </c>
      <c r="E185" s="9" t="s">
        <v>261</v>
      </c>
      <c r="F185" s="9" t="s">
        <v>88</v>
      </c>
      <c r="G185" s="9" t="s">
        <v>89</v>
      </c>
      <c r="H185" s="10">
        <v>7000</v>
      </c>
      <c r="I185" s="10">
        <v>21000</v>
      </c>
      <c r="J185" s="10">
        <v>3000</v>
      </c>
    </row>
    <row r="186" spans="1:10" s="1" customFormat="1" ht="27.6" x14ac:dyDescent="0.3">
      <c r="A186" s="119" t="s">
        <v>72</v>
      </c>
      <c r="B186" s="133" t="s">
        <v>65</v>
      </c>
      <c r="C186" s="133"/>
      <c r="D186" s="119" t="s">
        <v>260</v>
      </c>
      <c r="E186" s="119" t="s">
        <v>261</v>
      </c>
      <c r="F186" s="119" t="s">
        <v>90</v>
      </c>
      <c r="G186" s="119" t="s">
        <v>91</v>
      </c>
      <c r="H186" s="63">
        <v>4000</v>
      </c>
      <c r="I186" s="63">
        <v>4000</v>
      </c>
      <c r="J186" s="63">
        <v>1933</v>
      </c>
    </row>
    <row r="187" spans="1:10" s="1" customFormat="1" ht="27.6" x14ac:dyDescent="0.3">
      <c r="A187" s="14" t="s">
        <v>72</v>
      </c>
      <c r="B187" s="131" t="s">
        <v>65</v>
      </c>
      <c r="C187" s="132"/>
      <c r="D187" s="14" t="s">
        <v>260</v>
      </c>
      <c r="E187" s="14" t="s">
        <v>261</v>
      </c>
      <c r="F187" s="14" t="s">
        <v>92</v>
      </c>
      <c r="G187" s="14" t="s">
        <v>93</v>
      </c>
      <c r="H187" s="13">
        <v>2000</v>
      </c>
      <c r="I187" s="13">
        <v>2000</v>
      </c>
      <c r="J187" s="13">
        <v>0</v>
      </c>
    </row>
    <row r="188" spans="1:10" s="1" customFormat="1" ht="27.6" x14ac:dyDescent="0.3">
      <c r="A188" s="97" t="s">
        <v>72</v>
      </c>
      <c r="B188" s="139" t="s">
        <v>65</v>
      </c>
      <c r="C188" s="140"/>
      <c r="D188" s="97" t="s">
        <v>260</v>
      </c>
      <c r="E188" s="97" t="s">
        <v>261</v>
      </c>
      <c r="F188" s="97" t="s">
        <v>94</v>
      </c>
      <c r="G188" s="97" t="s">
        <v>95</v>
      </c>
      <c r="H188" s="99">
        <v>2000</v>
      </c>
      <c r="I188" s="99">
        <v>2000</v>
      </c>
      <c r="J188" s="99">
        <v>594</v>
      </c>
    </row>
    <row r="189" spans="1:10" s="1" customFormat="1" ht="27.6" x14ac:dyDescent="0.3">
      <c r="A189" s="89" t="s">
        <v>72</v>
      </c>
      <c r="B189" s="133" t="s">
        <v>65</v>
      </c>
      <c r="C189" s="133"/>
      <c r="D189" s="89" t="s">
        <v>260</v>
      </c>
      <c r="E189" s="89" t="s">
        <v>261</v>
      </c>
      <c r="F189" s="89" t="s">
        <v>98</v>
      </c>
      <c r="G189" s="89" t="s">
        <v>99</v>
      </c>
      <c r="H189" s="63">
        <v>2000</v>
      </c>
      <c r="I189" s="63">
        <v>2000</v>
      </c>
      <c r="J189" s="63">
        <v>1159</v>
      </c>
    </row>
    <row r="190" spans="1:10" s="1" customFormat="1" ht="41.4" x14ac:dyDescent="0.3">
      <c r="A190" s="14" t="s">
        <v>72</v>
      </c>
      <c r="B190" s="131" t="s">
        <v>65</v>
      </c>
      <c r="C190" s="132"/>
      <c r="D190" s="14" t="s">
        <v>260</v>
      </c>
      <c r="E190" s="14" t="s">
        <v>261</v>
      </c>
      <c r="F190" s="14" t="s">
        <v>100</v>
      </c>
      <c r="G190" s="14" t="s">
        <v>101</v>
      </c>
      <c r="H190" s="13">
        <v>140000</v>
      </c>
      <c r="I190" s="13">
        <v>180000</v>
      </c>
      <c r="J190" s="13">
        <v>103848</v>
      </c>
    </row>
    <row r="191" spans="1:10" s="1" customFormat="1" ht="41.4" x14ac:dyDescent="0.3">
      <c r="A191" s="5" t="s">
        <v>72</v>
      </c>
      <c r="B191" s="125" t="s">
        <v>65</v>
      </c>
      <c r="C191" s="126"/>
      <c r="D191" s="5" t="s">
        <v>260</v>
      </c>
      <c r="E191" s="5" t="s">
        <v>261</v>
      </c>
      <c r="F191" s="5" t="s">
        <v>102</v>
      </c>
      <c r="G191" s="5" t="s">
        <v>103</v>
      </c>
      <c r="H191" s="7">
        <v>12000</v>
      </c>
      <c r="I191" s="7">
        <v>12000</v>
      </c>
      <c r="J191" s="7">
        <v>11308</v>
      </c>
    </row>
    <row r="192" spans="1:10" s="61" customFormat="1" ht="27.6" x14ac:dyDescent="0.3">
      <c r="A192" s="62" t="s">
        <v>72</v>
      </c>
      <c r="B192" s="125" t="s">
        <v>65</v>
      </c>
      <c r="C192" s="126"/>
      <c r="D192" s="62" t="s">
        <v>260</v>
      </c>
      <c r="E192" s="62" t="s">
        <v>261</v>
      </c>
      <c r="F192" s="62">
        <v>200200</v>
      </c>
      <c r="G192" s="62" t="s">
        <v>105</v>
      </c>
      <c r="H192" s="66">
        <v>3000</v>
      </c>
      <c r="I192" s="66">
        <v>3000</v>
      </c>
      <c r="J192" s="66">
        <v>2885</v>
      </c>
    </row>
    <row r="193" spans="1:10" s="1" customFormat="1" ht="27.6" x14ac:dyDescent="0.3">
      <c r="A193" s="5" t="s">
        <v>72</v>
      </c>
      <c r="B193" s="125" t="s">
        <v>65</v>
      </c>
      <c r="C193" s="126"/>
      <c r="D193" s="5" t="s">
        <v>260</v>
      </c>
      <c r="E193" s="5" t="s">
        <v>261</v>
      </c>
      <c r="F193" s="5" t="s">
        <v>106</v>
      </c>
      <c r="G193" s="5" t="s">
        <v>107</v>
      </c>
      <c r="H193" s="7">
        <v>2000</v>
      </c>
      <c r="I193" s="7">
        <v>2000</v>
      </c>
      <c r="J193" s="7">
        <v>631</v>
      </c>
    </row>
    <row r="194" spans="1:10" s="1" customFormat="1" ht="27.6" x14ac:dyDescent="0.3">
      <c r="A194" s="5" t="s">
        <v>72</v>
      </c>
      <c r="B194" s="125" t="s">
        <v>65</v>
      </c>
      <c r="C194" s="126"/>
      <c r="D194" s="5" t="s">
        <v>260</v>
      </c>
      <c r="E194" s="5" t="s">
        <v>261</v>
      </c>
      <c r="F194" s="5" t="s">
        <v>108</v>
      </c>
      <c r="G194" s="5" t="s">
        <v>109</v>
      </c>
      <c r="H194" s="7">
        <v>0</v>
      </c>
      <c r="I194" s="7">
        <v>0</v>
      </c>
      <c r="J194" s="7">
        <v>0</v>
      </c>
    </row>
    <row r="195" spans="1:10" s="1" customFormat="1" ht="27.6" x14ac:dyDescent="0.3">
      <c r="A195" s="5" t="s">
        <v>72</v>
      </c>
      <c r="B195" s="125" t="s">
        <v>65</v>
      </c>
      <c r="C195" s="126"/>
      <c r="D195" s="5" t="s">
        <v>260</v>
      </c>
      <c r="E195" s="5" t="s">
        <v>261</v>
      </c>
      <c r="F195" s="5">
        <v>201100</v>
      </c>
      <c r="G195" s="5" t="s">
        <v>161</v>
      </c>
      <c r="H195" s="7">
        <v>0</v>
      </c>
      <c r="I195" s="7">
        <v>0</v>
      </c>
      <c r="J195" s="7">
        <v>0</v>
      </c>
    </row>
    <row r="196" spans="1:10" s="1" customFormat="1" ht="27.6" x14ac:dyDescent="0.3">
      <c r="A196" s="5" t="s">
        <v>72</v>
      </c>
      <c r="B196" s="125" t="s">
        <v>65</v>
      </c>
      <c r="C196" s="126"/>
      <c r="D196" s="5" t="s">
        <v>260</v>
      </c>
      <c r="E196" s="5" t="s">
        <v>261</v>
      </c>
      <c r="F196" s="5" t="s">
        <v>114</v>
      </c>
      <c r="G196" s="5" t="s">
        <v>115</v>
      </c>
      <c r="H196" s="7">
        <v>4000</v>
      </c>
      <c r="I196" s="7">
        <v>4000</v>
      </c>
      <c r="J196" s="7">
        <v>1550</v>
      </c>
    </row>
    <row r="197" spans="1:10" s="61" customFormat="1" ht="27.6" x14ac:dyDescent="0.3">
      <c r="A197" s="62" t="s">
        <v>72</v>
      </c>
      <c r="B197" s="125" t="s">
        <v>65</v>
      </c>
      <c r="C197" s="126"/>
      <c r="D197" s="62" t="s">
        <v>260</v>
      </c>
      <c r="E197" s="62" t="s">
        <v>261</v>
      </c>
      <c r="F197" s="62">
        <v>203030</v>
      </c>
      <c r="G197" s="62" t="s">
        <v>123</v>
      </c>
      <c r="H197" s="66">
        <v>2000</v>
      </c>
      <c r="I197" s="66">
        <v>2000</v>
      </c>
      <c r="J197" s="66">
        <v>450</v>
      </c>
    </row>
    <row r="198" spans="1:10" s="61" customFormat="1" ht="69" x14ac:dyDescent="0.3">
      <c r="A198" s="62" t="s">
        <v>72</v>
      </c>
      <c r="B198" s="125" t="s">
        <v>65</v>
      </c>
      <c r="C198" s="126"/>
      <c r="D198" s="62" t="s">
        <v>260</v>
      </c>
      <c r="E198" s="62" t="s">
        <v>261</v>
      </c>
      <c r="F198" s="62">
        <v>850101</v>
      </c>
      <c r="G198" s="62" t="s">
        <v>135</v>
      </c>
      <c r="H198" s="66">
        <v>0</v>
      </c>
      <c r="I198" s="66">
        <v>-4982</v>
      </c>
      <c r="J198" s="66">
        <v>-4982</v>
      </c>
    </row>
    <row r="199" spans="1:10" s="1" customFormat="1" x14ac:dyDescent="0.3">
      <c r="A199" s="141" t="s">
        <v>367</v>
      </c>
      <c r="B199" s="142"/>
      <c r="C199" s="142"/>
      <c r="D199" s="142"/>
      <c r="E199" s="142"/>
      <c r="F199" s="142"/>
      <c r="G199" s="143"/>
      <c r="H199" s="7">
        <f>SUM(H175:H198)</f>
        <v>865000</v>
      </c>
      <c r="I199" s="66">
        <f t="shared" ref="I199:J199" si="1">SUM(I175:I198)</f>
        <v>795000</v>
      </c>
      <c r="J199" s="66">
        <f t="shared" si="1"/>
        <v>671825</v>
      </c>
    </row>
    <row r="200" spans="1:10" s="1" customFormat="1" ht="29.25" customHeight="1" x14ac:dyDescent="0.3">
      <c r="A200" s="97" t="s">
        <v>72</v>
      </c>
      <c r="B200" s="139" t="s">
        <v>65</v>
      </c>
      <c r="C200" s="140"/>
      <c r="D200" s="97" t="s">
        <v>242</v>
      </c>
      <c r="E200" s="97" t="s">
        <v>243</v>
      </c>
      <c r="F200" s="97" t="s">
        <v>75</v>
      </c>
      <c r="G200" s="97" t="s">
        <v>76</v>
      </c>
      <c r="H200" s="99">
        <v>1788000</v>
      </c>
      <c r="I200" s="99">
        <v>1624860</v>
      </c>
      <c r="J200" s="99">
        <v>1599954</v>
      </c>
    </row>
    <row r="201" spans="1:10" s="61" customFormat="1" ht="29.25" customHeight="1" x14ac:dyDescent="0.3">
      <c r="A201" s="15" t="s">
        <v>72</v>
      </c>
      <c r="B201" s="144" t="s">
        <v>65</v>
      </c>
      <c r="C201" s="145"/>
      <c r="D201" s="15" t="s">
        <v>242</v>
      </c>
      <c r="E201" s="15" t="s">
        <v>243</v>
      </c>
      <c r="F201" s="15">
        <v>100105</v>
      </c>
      <c r="G201" s="15" t="s">
        <v>175</v>
      </c>
      <c r="H201" s="16">
        <v>86000</v>
      </c>
      <c r="I201" s="16">
        <v>59140</v>
      </c>
      <c r="J201" s="16">
        <v>59140</v>
      </c>
    </row>
    <row r="202" spans="1:10" s="1" customFormat="1" ht="29.25" customHeight="1" x14ac:dyDescent="0.3">
      <c r="A202" s="89" t="s">
        <v>72</v>
      </c>
      <c r="B202" s="133" t="s">
        <v>65</v>
      </c>
      <c r="C202" s="133"/>
      <c r="D202" s="89" t="s">
        <v>242</v>
      </c>
      <c r="E202" s="89" t="s">
        <v>243</v>
      </c>
      <c r="F202" s="89">
        <v>100113</v>
      </c>
      <c r="G202" s="89" t="s">
        <v>321</v>
      </c>
      <c r="H202" s="63">
        <v>10000</v>
      </c>
      <c r="I202" s="63">
        <v>7700</v>
      </c>
      <c r="J202" s="63">
        <v>6808</v>
      </c>
    </row>
    <row r="203" spans="1:10" s="1" customFormat="1" ht="29.25" customHeight="1" x14ac:dyDescent="0.3">
      <c r="A203" s="103" t="s">
        <v>72</v>
      </c>
      <c r="B203" s="165" t="s">
        <v>65</v>
      </c>
      <c r="C203" s="166"/>
      <c r="D203" s="103" t="s">
        <v>242</v>
      </c>
      <c r="E203" s="103" t="s">
        <v>243</v>
      </c>
      <c r="F203" s="103">
        <v>100117</v>
      </c>
      <c r="G203" s="103" t="s">
        <v>373</v>
      </c>
      <c r="H203" s="104">
        <v>100000</v>
      </c>
      <c r="I203" s="104">
        <v>85000</v>
      </c>
      <c r="J203" s="104">
        <v>82220</v>
      </c>
    </row>
    <row r="204" spans="1:10" s="61" customFormat="1" ht="29.25" customHeight="1" x14ac:dyDescent="0.3">
      <c r="A204" s="14" t="s">
        <v>72</v>
      </c>
      <c r="B204" s="131" t="s">
        <v>65</v>
      </c>
      <c r="C204" s="132"/>
      <c r="D204" s="14" t="s">
        <v>242</v>
      </c>
      <c r="E204" s="14" t="s">
        <v>243</v>
      </c>
      <c r="F204" s="14">
        <v>100130</v>
      </c>
      <c r="G204" s="14" t="s">
        <v>249</v>
      </c>
      <c r="H204" s="13">
        <v>0</v>
      </c>
      <c r="I204" s="13">
        <v>0</v>
      </c>
      <c r="J204" s="13">
        <v>0</v>
      </c>
    </row>
    <row r="205" spans="1:10" s="61" customFormat="1" ht="29.25" customHeight="1" x14ac:dyDescent="0.3">
      <c r="A205" s="62" t="s">
        <v>72</v>
      </c>
      <c r="B205" s="125" t="s">
        <v>65</v>
      </c>
      <c r="C205" s="126"/>
      <c r="D205" s="62" t="s">
        <v>242</v>
      </c>
      <c r="E205" s="62" t="s">
        <v>243</v>
      </c>
      <c r="F205" s="62">
        <v>100202</v>
      </c>
      <c r="G205" s="62" t="s">
        <v>440</v>
      </c>
      <c r="H205" s="66">
        <v>58000</v>
      </c>
      <c r="I205" s="66">
        <v>56000</v>
      </c>
      <c r="J205" s="66">
        <v>33550</v>
      </c>
    </row>
    <row r="206" spans="1:10" s="1" customFormat="1" ht="30.75" customHeight="1" x14ac:dyDescent="0.3">
      <c r="A206" s="5" t="s">
        <v>72</v>
      </c>
      <c r="B206" s="125" t="s">
        <v>65</v>
      </c>
      <c r="C206" s="126"/>
      <c r="D206" s="5" t="s">
        <v>242</v>
      </c>
      <c r="E206" s="5" t="s">
        <v>243</v>
      </c>
      <c r="F206" s="5" t="s">
        <v>286</v>
      </c>
      <c r="G206" s="5" t="s">
        <v>287</v>
      </c>
      <c r="H206" s="7">
        <v>35000</v>
      </c>
      <c r="I206" s="7">
        <v>32300</v>
      </c>
      <c r="J206" s="7">
        <v>32250</v>
      </c>
    </row>
    <row r="207" spans="1:10" s="1" customFormat="1" ht="27.6" x14ac:dyDescent="0.3">
      <c r="A207" s="5" t="s">
        <v>72</v>
      </c>
      <c r="B207" s="125" t="s">
        <v>65</v>
      </c>
      <c r="C207" s="126"/>
      <c r="D207" s="5" t="s">
        <v>242</v>
      </c>
      <c r="E207" s="5" t="s">
        <v>243</v>
      </c>
      <c r="F207" s="5" t="s">
        <v>288</v>
      </c>
      <c r="G207" s="5" t="s">
        <v>289</v>
      </c>
      <c r="H207" s="7">
        <v>46000</v>
      </c>
      <c r="I207" s="7">
        <v>40000</v>
      </c>
      <c r="J207" s="7">
        <v>39012</v>
      </c>
    </row>
    <row r="208" spans="1:10" s="1" customFormat="1" ht="28.5" customHeight="1" x14ac:dyDescent="0.3">
      <c r="A208" s="5" t="s">
        <v>72</v>
      </c>
      <c r="B208" s="125" t="s">
        <v>65</v>
      </c>
      <c r="C208" s="126"/>
      <c r="D208" s="5" t="s">
        <v>242</v>
      </c>
      <c r="E208" s="5" t="s">
        <v>243</v>
      </c>
      <c r="F208" s="5" t="s">
        <v>84</v>
      </c>
      <c r="G208" s="5" t="s">
        <v>85</v>
      </c>
      <c r="H208" s="7">
        <v>3000</v>
      </c>
      <c r="I208" s="7">
        <v>3000</v>
      </c>
      <c r="J208" s="7">
        <v>2292</v>
      </c>
    </row>
    <row r="209" spans="1:10" s="1" customFormat="1" ht="27.6" x14ac:dyDescent="0.3">
      <c r="A209" s="5" t="s">
        <v>72</v>
      </c>
      <c r="B209" s="125" t="s">
        <v>65</v>
      </c>
      <c r="C209" s="126"/>
      <c r="D209" s="5" t="s">
        <v>242</v>
      </c>
      <c r="E209" s="5" t="s">
        <v>243</v>
      </c>
      <c r="F209" s="5">
        <v>200102</v>
      </c>
      <c r="G209" s="5" t="s">
        <v>87</v>
      </c>
      <c r="H209" s="7">
        <v>3000</v>
      </c>
      <c r="I209" s="7">
        <v>3000</v>
      </c>
      <c r="J209" s="7">
        <v>1743</v>
      </c>
    </row>
    <row r="210" spans="1:10" s="1" customFormat="1" ht="27.6" x14ac:dyDescent="0.3">
      <c r="A210" s="5" t="s">
        <v>72</v>
      </c>
      <c r="B210" s="125" t="s">
        <v>65</v>
      </c>
      <c r="C210" s="126"/>
      <c r="D210" s="5" t="s">
        <v>242</v>
      </c>
      <c r="E210" s="5" t="s">
        <v>243</v>
      </c>
      <c r="F210" s="5" t="s">
        <v>88</v>
      </c>
      <c r="G210" s="5" t="s">
        <v>89</v>
      </c>
      <c r="H210" s="7">
        <v>55000</v>
      </c>
      <c r="I210" s="7">
        <v>55000</v>
      </c>
      <c r="J210" s="7">
        <v>26435</v>
      </c>
    </row>
    <row r="211" spans="1:10" s="1" customFormat="1" ht="30" customHeight="1" x14ac:dyDescent="0.3">
      <c r="A211" s="5" t="s">
        <v>72</v>
      </c>
      <c r="B211" s="125" t="s">
        <v>65</v>
      </c>
      <c r="C211" s="126"/>
      <c r="D211" s="5" t="s">
        <v>242</v>
      </c>
      <c r="E211" s="5" t="s">
        <v>243</v>
      </c>
      <c r="F211" s="5" t="s">
        <v>90</v>
      </c>
      <c r="G211" s="5" t="s">
        <v>91</v>
      </c>
      <c r="H211" s="7">
        <v>6000</v>
      </c>
      <c r="I211" s="7">
        <v>6000</v>
      </c>
      <c r="J211" s="7">
        <v>5997</v>
      </c>
    </row>
    <row r="212" spans="1:10" s="1" customFormat="1" ht="30.75" customHeight="1" x14ac:dyDescent="0.3">
      <c r="A212" s="5" t="s">
        <v>72</v>
      </c>
      <c r="B212" s="125" t="s">
        <v>65</v>
      </c>
      <c r="C212" s="126"/>
      <c r="D212" s="5" t="s">
        <v>242</v>
      </c>
      <c r="E212" s="5" t="s">
        <v>243</v>
      </c>
      <c r="F212" s="5" t="s">
        <v>92</v>
      </c>
      <c r="G212" s="5" t="s">
        <v>93</v>
      </c>
      <c r="H212" s="7">
        <v>55000</v>
      </c>
      <c r="I212" s="7">
        <v>55000</v>
      </c>
      <c r="J212" s="7">
        <v>15191</v>
      </c>
    </row>
    <row r="213" spans="1:10" s="1" customFormat="1" ht="28.5" customHeight="1" x14ac:dyDescent="0.3">
      <c r="A213" s="5" t="s">
        <v>72</v>
      </c>
      <c r="B213" s="125" t="s">
        <v>65</v>
      </c>
      <c r="C213" s="126"/>
      <c r="D213" s="5" t="s">
        <v>242</v>
      </c>
      <c r="E213" s="5" t="s">
        <v>243</v>
      </c>
      <c r="F213" s="5" t="s">
        <v>94</v>
      </c>
      <c r="G213" s="5" t="s">
        <v>95</v>
      </c>
      <c r="H213" s="7">
        <v>2000</v>
      </c>
      <c r="I213" s="7">
        <v>2000</v>
      </c>
      <c r="J213" s="7">
        <v>0</v>
      </c>
    </row>
    <row r="214" spans="1:10" s="1" customFormat="1" ht="27.6" x14ac:dyDescent="0.3">
      <c r="A214" s="97" t="s">
        <v>72</v>
      </c>
      <c r="B214" s="139" t="s">
        <v>65</v>
      </c>
      <c r="C214" s="140"/>
      <c r="D214" s="97" t="s">
        <v>242</v>
      </c>
      <c r="E214" s="97" t="s">
        <v>243</v>
      </c>
      <c r="F214" s="97" t="s">
        <v>98</v>
      </c>
      <c r="G214" s="97" t="s">
        <v>99</v>
      </c>
      <c r="H214" s="99">
        <v>18000</v>
      </c>
      <c r="I214" s="99">
        <v>18000</v>
      </c>
      <c r="J214" s="99">
        <v>13758</v>
      </c>
    </row>
    <row r="215" spans="1:10" s="1" customFormat="1" ht="41.4" x14ac:dyDescent="0.3">
      <c r="A215" s="15" t="s">
        <v>72</v>
      </c>
      <c r="B215" s="144" t="s">
        <v>65</v>
      </c>
      <c r="C215" s="145"/>
      <c r="D215" s="15" t="s">
        <v>242</v>
      </c>
      <c r="E215" s="15" t="s">
        <v>243</v>
      </c>
      <c r="F215" s="15" t="s">
        <v>100</v>
      </c>
      <c r="G215" s="15" t="s">
        <v>101</v>
      </c>
      <c r="H215" s="16">
        <v>90000</v>
      </c>
      <c r="I215" s="16">
        <v>85000</v>
      </c>
      <c r="J215" s="16">
        <v>43659</v>
      </c>
    </row>
    <row r="216" spans="1:10" s="1" customFormat="1" ht="41.4" x14ac:dyDescent="0.3">
      <c r="A216" s="69" t="s">
        <v>72</v>
      </c>
      <c r="B216" s="133" t="s">
        <v>65</v>
      </c>
      <c r="C216" s="133"/>
      <c r="D216" s="69" t="s">
        <v>242</v>
      </c>
      <c r="E216" s="69" t="s">
        <v>243</v>
      </c>
      <c r="F216" s="69" t="s">
        <v>102</v>
      </c>
      <c r="G216" s="69" t="s">
        <v>103</v>
      </c>
      <c r="H216" s="63">
        <v>85000</v>
      </c>
      <c r="I216" s="63">
        <v>85000</v>
      </c>
      <c r="J216" s="63">
        <v>66028</v>
      </c>
    </row>
    <row r="217" spans="1:10" s="1" customFormat="1" ht="33" customHeight="1" x14ac:dyDescent="0.3">
      <c r="A217" s="89" t="s">
        <v>72</v>
      </c>
      <c r="B217" s="133" t="s">
        <v>65</v>
      </c>
      <c r="C217" s="133"/>
      <c r="D217" s="89" t="s">
        <v>242</v>
      </c>
      <c r="E217" s="89" t="s">
        <v>243</v>
      </c>
      <c r="F217" s="89" t="s">
        <v>104</v>
      </c>
      <c r="G217" s="89" t="s">
        <v>105</v>
      </c>
      <c r="H217" s="63">
        <v>5000</v>
      </c>
      <c r="I217" s="63">
        <v>5000</v>
      </c>
      <c r="J217" s="63">
        <v>0</v>
      </c>
    </row>
    <row r="218" spans="1:10" s="1" customFormat="1" ht="33" customHeight="1" x14ac:dyDescent="0.3">
      <c r="A218" s="50" t="s">
        <v>72</v>
      </c>
      <c r="B218" s="133" t="s">
        <v>65</v>
      </c>
      <c r="C218" s="133"/>
      <c r="D218" s="50" t="s">
        <v>242</v>
      </c>
      <c r="E218" s="50" t="s">
        <v>243</v>
      </c>
      <c r="F218" s="50">
        <v>200302</v>
      </c>
      <c r="G218" s="50" t="s">
        <v>247</v>
      </c>
      <c r="H218" s="12">
        <v>6000</v>
      </c>
      <c r="I218" s="12">
        <v>6000</v>
      </c>
      <c r="J218" s="12">
        <v>3454</v>
      </c>
    </row>
    <row r="219" spans="1:10" s="1" customFormat="1" ht="33" customHeight="1" x14ac:dyDescent="0.3">
      <c r="A219" s="89" t="s">
        <v>72</v>
      </c>
      <c r="B219" s="133" t="s">
        <v>65</v>
      </c>
      <c r="C219" s="133"/>
      <c r="D219" s="89" t="s">
        <v>242</v>
      </c>
      <c r="E219" s="89" t="s">
        <v>243</v>
      </c>
      <c r="F219" s="89">
        <v>200401</v>
      </c>
      <c r="G219" s="89" t="s">
        <v>185</v>
      </c>
      <c r="H219" s="63">
        <v>2000</v>
      </c>
      <c r="I219" s="63">
        <v>2000</v>
      </c>
      <c r="J219" s="63">
        <v>1120</v>
      </c>
    </row>
    <row r="220" spans="1:10" s="1" customFormat="1" ht="33" customHeight="1" x14ac:dyDescent="0.3">
      <c r="A220" s="14" t="s">
        <v>72</v>
      </c>
      <c r="B220" s="131" t="s">
        <v>65</v>
      </c>
      <c r="C220" s="132"/>
      <c r="D220" s="14" t="s">
        <v>242</v>
      </c>
      <c r="E220" s="14" t="s">
        <v>243</v>
      </c>
      <c r="F220" s="14" t="s">
        <v>222</v>
      </c>
      <c r="G220" s="14" t="s">
        <v>223</v>
      </c>
      <c r="H220" s="13">
        <v>56000</v>
      </c>
      <c r="I220" s="13">
        <v>56000</v>
      </c>
      <c r="J220" s="13">
        <v>16776</v>
      </c>
    </row>
    <row r="221" spans="1:10" s="1" customFormat="1" ht="31.5" customHeight="1" x14ac:dyDescent="0.3">
      <c r="A221" s="5" t="s">
        <v>72</v>
      </c>
      <c r="B221" s="125" t="s">
        <v>65</v>
      </c>
      <c r="C221" s="126"/>
      <c r="D221" s="5" t="s">
        <v>242</v>
      </c>
      <c r="E221" s="5" t="s">
        <v>243</v>
      </c>
      <c r="F221" s="5" t="s">
        <v>106</v>
      </c>
      <c r="G221" s="5" t="s">
        <v>107</v>
      </c>
      <c r="H221" s="7">
        <v>55000</v>
      </c>
      <c r="I221" s="7">
        <v>55000</v>
      </c>
      <c r="J221" s="7">
        <v>34774</v>
      </c>
    </row>
    <row r="222" spans="1:10" s="1" customFormat="1" ht="27.6" x14ac:dyDescent="0.3">
      <c r="A222" s="5" t="s">
        <v>72</v>
      </c>
      <c r="B222" s="125" t="s">
        <v>65</v>
      </c>
      <c r="C222" s="126"/>
      <c r="D222" s="5" t="s">
        <v>242</v>
      </c>
      <c r="E222" s="5" t="s">
        <v>243</v>
      </c>
      <c r="F222" s="5" t="s">
        <v>108</v>
      </c>
      <c r="G222" s="5" t="s">
        <v>109</v>
      </c>
      <c r="H222" s="7">
        <v>25000</v>
      </c>
      <c r="I222" s="7">
        <v>25000</v>
      </c>
      <c r="J222" s="7">
        <v>0</v>
      </c>
    </row>
    <row r="223" spans="1:10" s="1" customFormat="1" ht="29.25" customHeight="1" x14ac:dyDescent="0.3">
      <c r="A223" s="5" t="s">
        <v>72</v>
      </c>
      <c r="B223" s="125" t="s">
        <v>65</v>
      </c>
      <c r="C223" s="126"/>
      <c r="D223" s="5" t="s">
        <v>242</v>
      </c>
      <c r="E223" s="5" t="s">
        <v>243</v>
      </c>
      <c r="F223" s="5">
        <v>200602</v>
      </c>
      <c r="G223" s="5" t="s">
        <v>111</v>
      </c>
      <c r="H223" s="7">
        <v>1000</v>
      </c>
      <c r="I223" s="7">
        <v>6000</v>
      </c>
      <c r="J223" s="7">
        <v>4428</v>
      </c>
    </row>
    <row r="224" spans="1:10" s="1" customFormat="1" ht="27.6" x14ac:dyDescent="0.3">
      <c r="A224" s="5" t="s">
        <v>72</v>
      </c>
      <c r="B224" s="125" t="s">
        <v>65</v>
      </c>
      <c r="C224" s="126"/>
      <c r="D224" s="5" t="s">
        <v>242</v>
      </c>
      <c r="E224" s="5" t="s">
        <v>243</v>
      </c>
      <c r="F224" s="5" t="s">
        <v>160</v>
      </c>
      <c r="G224" s="5" t="s">
        <v>161</v>
      </c>
      <c r="H224" s="7">
        <v>2000</v>
      </c>
      <c r="I224" s="7">
        <v>2000</v>
      </c>
      <c r="J224" s="7">
        <v>340</v>
      </c>
    </row>
    <row r="225" spans="1:10" s="1" customFormat="1" ht="30.75" customHeight="1" x14ac:dyDescent="0.3">
      <c r="A225" s="5" t="s">
        <v>72</v>
      </c>
      <c r="B225" s="125" t="s">
        <v>65</v>
      </c>
      <c r="C225" s="126"/>
      <c r="D225" s="5" t="s">
        <v>242</v>
      </c>
      <c r="E225" s="5" t="s">
        <v>243</v>
      </c>
      <c r="F225" s="5" t="s">
        <v>114</v>
      </c>
      <c r="G225" s="5" t="s">
        <v>115</v>
      </c>
      <c r="H225" s="7">
        <v>45000</v>
      </c>
      <c r="I225" s="7">
        <v>45000</v>
      </c>
      <c r="J225" s="7">
        <v>3400</v>
      </c>
    </row>
    <row r="226" spans="1:10" s="1" customFormat="1" ht="30.75" customHeight="1" x14ac:dyDescent="0.3">
      <c r="A226" s="5" t="s">
        <v>72</v>
      </c>
      <c r="B226" s="125" t="s">
        <v>65</v>
      </c>
      <c r="C226" s="126"/>
      <c r="D226" s="5" t="s">
        <v>242</v>
      </c>
      <c r="E226" s="5" t="s">
        <v>243</v>
      </c>
      <c r="F226" s="5" t="s">
        <v>116</v>
      </c>
      <c r="G226" s="5" t="s">
        <v>117</v>
      </c>
      <c r="H226" s="7">
        <v>3000</v>
      </c>
      <c r="I226" s="7">
        <v>3000</v>
      </c>
      <c r="J226" s="7">
        <v>2470</v>
      </c>
    </row>
    <row r="227" spans="1:10" s="1" customFormat="1" ht="28.5" customHeight="1" x14ac:dyDescent="0.3">
      <c r="A227" s="97" t="s">
        <v>72</v>
      </c>
      <c r="B227" s="139" t="s">
        <v>65</v>
      </c>
      <c r="C227" s="140"/>
      <c r="D227" s="97" t="s">
        <v>242</v>
      </c>
      <c r="E227" s="97" t="s">
        <v>243</v>
      </c>
      <c r="F227" s="97" t="s">
        <v>254</v>
      </c>
      <c r="G227" s="97" t="s">
        <v>255</v>
      </c>
      <c r="H227" s="99">
        <v>160000</v>
      </c>
      <c r="I227" s="99">
        <v>160000</v>
      </c>
      <c r="J227" s="99">
        <v>153064</v>
      </c>
    </row>
    <row r="228" spans="1:10" s="1" customFormat="1" ht="33" customHeight="1" x14ac:dyDescent="0.3">
      <c r="A228" s="52" t="s">
        <v>72</v>
      </c>
      <c r="B228" s="133" t="s">
        <v>65</v>
      </c>
      <c r="C228" s="133"/>
      <c r="D228" s="52" t="s">
        <v>242</v>
      </c>
      <c r="E228" s="52" t="s">
        <v>243</v>
      </c>
      <c r="F228" s="52" t="s">
        <v>200</v>
      </c>
      <c r="G228" s="52" t="s">
        <v>201</v>
      </c>
      <c r="H228" s="12">
        <v>20000</v>
      </c>
      <c r="I228" s="12">
        <v>20000</v>
      </c>
      <c r="J228" s="12">
        <v>14025</v>
      </c>
    </row>
    <row r="229" spans="1:10" s="1" customFormat="1" ht="27.6" x14ac:dyDescent="0.3">
      <c r="A229" s="15" t="s">
        <v>72</v>
      </c>
      <c r="B229" s="144" t="s">
        <v>65</v>
      </c>
      <c r="C229" s="145"/>
      <c r="D229" s="15" t="s">
        <v>242</v>
      </c>
      <c r="E229" s="15" t="s">
        <v>243</v>
      </c>
      <c r="F229" s="15" t="s">
        <v>122</v>
      </c>
      <c r="G229" s="15" t="s">
        <v>123</v>
      </c>
      <c r="H229" s="16">
        <v>3000</v>
      </c>
      <c r="I229" s="16">
        <v>3000</v>
      </c>
      <c r="J229" s="16">
        <v>2594</v>
      </c>
    </row>
    <row r="230" spans="1:10" s="1" customFormat="1" ht="27.6" x14ac:dyDescent="0.3">
      <c r="A230" s="89" t="s">
        <v>72</v>
      </c>
      <c r="B230" s="133" t="s">
        <v>65</v>
      </c>
      <c r="C230" s="133"/>
      <c r="D230" s="89" t="s">
        <v>242</v>
      </c>
      <c r="E230" s="89" t="s">
        <v>243</v>
      </c>
      <c r="F230" s="89">
        <v>592200</v>
      </c>
      <c r="G230" s="89" t="s">
        <v>395</v>
      </c>
      <c r="H230" s="63">
        <v>0</v>
      </c>
      <c r="I230" s="63">
        <v>0</v>
      </c>
      <c r="J230" s="63">
        <v>0</v>
      </c>
    </row>
    <row r="231" spans="1:10" s="61" customFormat="1" ht="69" x14ac:dyDescent="0.3">
      <c r="A231" s="14" t="s">
        <v>72</v>
      </c>
      <c r="B231" s="131" t="s">
        <v>65</v>
      </c>
      <c r="C231" s="132"/>
      <c r="D231" s="14" t="s">
        <v>242</v>
      </c>
      <c r="E231" s="14" t="s">
        <v>243</v>
      </c>
      <c r="F231" s="14">
        <v>850101</v>
      </c>
      <c r="G231" s="14" t="s">
        <v>135</v>
      </c>
      <c r="H231" s="13">
        <v>0</v>
      </c>
      <c r="I231" s="13">
        <v>0</v>
      </c>
      <c r="J231" s="13">
        <v>0</v>
      </c>
    </row>
    <row r="232" spans="1:10" s="1" customFormat="1" x14ac:dyDescent="0.3">
      <c r="A232" s="141" t="s">
        <v>368</v>
      </c>
      <c r="B232" s="142"/>
      <c r="C232" s="142"/>
      <c r="D232" s="142"/>
      <c r="E232" s="142"/>
      <c r="F232" s="142"/>
      <c r="G232" s="143"/>
      <c r="H232" s="7">
        <f>SUM(H200:H231)</f>
        <v>2823000</v>
      </c>
      <c r="I232" s="66">
        <f t="shared" ref="I232:J232" si="2">SUM(I200:I231)</f>
        <v>2605000</v>
      </c>
      <c r="J232" s="66">
        <f t="shared" si="2"/>
        <v>2264482</v>
      </c>
    </row>
    <row r="233" spans="1:10" s="1" customFormat="1" x14ac:dyDescent="0.3">
      <c r="A233" s="161" t="s">
        <v>361</v>
      </c>
      <c r="B233" s="162"/>
      <c r="C233" s="162"/>
      <c r="D233" s="162"/>
      <c r="E233" s="162"/>
      <c r="F233" s="162"/>
      <c r="G233" s="163"/>
      <c r="H233" s="18">
        <f>H54+H174+H199+H232</f>
        <v>35631000</v>
      </c>
      <c r="I233" s="18">
        <f>I54+I174+I199+I232</f>
        <v>39568300</v>
      </c>
      <c r="J233" s="80">
        <f>J54+J174+J199+J232</f>
        <v>34065406</v>
      </c>
    </row>
    <row r="234" spans="1:10" s="1" customFormat="1" ht="41.4" x14ac:dyDescent="0.3">
      <c r="A234" s="97" t="s">
        <v>72</v>
      </c>
      <c r="B234" s="139" t="s">
        <v>65</v>
      </c>
      <c r="C234" s="140"/>
      <c r="D234" s="97" t="s">
        <v>138</v>
      </c>
      <c r="E234" s="97" t="s">
        <v>139</v>
      </c>
      <c r="F234" s="97">
        <v>710103</v>
      </c>
      <c r="G234" s="97" t="s">
        <v>131</v>
      </c>
      <c r="H234" s="99">
        <v>16500</v>
      </c>
      <c r="I234" s="99">
        <v>16500</v>
      </c>
      <c r="J234" s="99">
        <v>16493</v>
      </c>
    </row>
    <row r="235" spans="1:10" s="1" customFormat="1" x14ac:dyDescent="0.3">
      <c r="A235" s="136" t="s">
        <v>365</v>
      </c>
      <c r="B235" s="136"/>
      <c r="C235" s="136"/>
      <c r="D235" s="136"/>
      <c r="E235" s="136"/>
      <c r="F235" s="136"/>
      <c r="G235" s="136"/>
      <c r="H235" s="12">
        <f>H234</f>
        <v>16500</v>
      </c>
      <c r="I235" s="12">
        <f t="shared" ref="I235:J235" si="3">I234</f>
        <v>16500</v>
      </c>
      <c r="J235" s="12">
        <f t="shared" si="3"/>
        <v>16493</v>
      </c>
    </row>
    <row r="236" spans="1:10" s="1" customFormat="1" ht="27.75" customHeight="1" x14ac:dyDescent="0.3">
      <c r="A236" s="14" t="s">
        <v>72</v>
      </c>
      <c r="B236" s="131" t="s">
        <v>65</v>
      </c>
      <c r="C236" s="132"/>
      <c r="D236" s="14" t="s">
        <v>202</v>
      </c>
      <c r="E236" s="14" t="s">
        <v>203</v>
      </c>
      <c r="F236" s="14" t="s">
        <v>126</v>
      </c>
      <c r="G236" s="14" t="s">
        <v>127</v>
      </c>
      <c r="H236" s="13">
        <v>0</v>
      </c>
      <c r="I236" s="13">
        <v>0</v>
      </c>
      <c r="J236" s="13">
        <v>0</v>
      </c>
    </row>
    <row r="237" spans="1:10" s="1" customFormat="1" ht="27.75" customHeight="1" x14ac:dyDescent="0.3">
      <c r="A237" s="5" t="s">
        <v>72</v>
      </c>
      <c r="B237" s="125" t="s">
        <v>65</v>
      </c>
      <c r="C237" s="126"/>
      <c r="D237" s="5" t="s">
        <v>202</v>
      </c>
      <c r="E237" s="5" t="s">
        <v>203</v>
      </c>
      <c r="F237" s="5">
        <v>710103</v>
      </c>
      <c r="G237" s="5" t="s">
        <v>131</v>
      </c>
      <c r="H237" s="7">
        <v>0</v>
      </c>
      <c r="I237" s="7">
        <v>0</v>
      </c>
      <c r="J237" s="7">
        <v>0</v>
      </c>
    </row>
    <row r="238" spans="1:10" s="1" customFormat="1" ht="30.75" customHeight="1" x14ac:dyDescent="0.3">
      <c r="A238" s="5" t="s">
        <v>72</v>
      </c>
      <c r="B238" s="125" t="s">
        <v>65</v>
      </c>
      <c r="C238" s="126"/>
      <c r="D238" s="5" t="s">
        <v>202</v>
      </c>
      <c r="E238" s="5" t="s">
        <v>203</v>
      </c>
      <c r="F238" s="5" t="s">
        <v>132</v>
      </c>
      <c r="G238" s="5" t="s">
        <v>133</v>
      </c>
      <c r="H238" s="7">
        <v>160000</v>
      </c>
      <c r="I238" s="7">
        <v>17000</v>
      </c>
      <c r="J238" s="7">
        <v>16417</v>
      </c>
    </row>
    <row r="239" spans="1:10" s="1" customFormat="1" ht="27.6" x14ac:dyDescent="0.3">
      <c r="A239" s="5" t="s">
        <v>72</v>
      </c>
      <c r="B239" s="125" t="s">
        <v>65</v>
      </c>
      <c r="C239" s="126"/>
      <c r="D239" s="5" t="s">
        <v>202</v>
      </c>
      <c r="E239" s="5" t="s">
        <v>203</v>
      </c>
      <c r="F239" s="5" t="s">
        <v>226</v>
      </c>
      <c r="G239" s="5" t="s">
        <v>227</v>
      </c>
      <c r="H239" s="7">
        <v>0</v>
      </c>
      <c r="I239" s="7">
        <v>0</v>
      </c>
      <c r="J239" s="7">
        <v>0</v>
      </c>
    </row>
    <row r="240" spans="1:10" s="1" customFormat="1" ht="27.6" x14ac:dyDescent="0.3">
      <c r="A240" s="5" t="s">
        <v>72</v>
      </c>
      <c r="B240" s="125" t="s">
        <v>65</v>
      </c>
      <c r="C240" s="126"/>
      <c r="D240" s="5" t="s">
        <v>204</v>
      </c>
      <c r="E240" s="5" t="s">
        <v>205</v>
      </c>
      <c r="F240" s="5" t="s">
        <v>132</v>
      </c>
      <c r="G240" s="5" t="s">
        <v>133</v>
      </c>
      <c r="H240" s="7">
        <v>510000</v>
      </c>
      <c r="I240" s="7">
        <v>248100</v>
      </c>
      <c r="J240" s="7">
        <v>36000</v>
      </c>
    </row>
    <row r="241" spans="1:10" s="1" customFormat="1" ht="41.4" x14ac:dyDescent="0.3">
      <c r="A241" s="5" t="s">
        <v>72</v>
      </c>
      <c r="B241" s="125" t="s">
        <v>65</v>
      </c>
      <c r="C241" s="126"/>
      <c r="D241" s="48" t="s">
        <v>210</v>
      </c>
      <c r="E241" s="48" t="s">
        <v>211</v>
      </c>
      <c r="F241" s="5">
        <v>710103</v>
      </c>
      <c r="G241" s="5" t="s">
        <v>131</v>
      </c>
      <c r="H241" s="7">
        <v>0</v>
      </c>
      <c r="I241" s="7">
        <v>0</v>
      </c>
      <c r="J241" s="7">
        <v>0</v>
      </c>
    </row>
    <row r="242" spans="1:10" s="1" customFormat="1" x14ac:dyDescent="0.3">
      <c r="A242" s="127" t="s">
        <v>366</v>
      </c>
      <c r="B242" s="128"/>
      <c r="C242" s="128"/>
      <c r="D242" s="128"/>
      <c r="E242" s="128"/>
      <c r="F242" s="128"/>
      <c r="G242" s="149"/>
      <c r="H242" s="99">
        <f>SUM(H236:H241)</f>
        <v>670000</v>
      </c>
      <c r="I242" s="99">
        <f t="shared" ref="I242:J242" si="4">SUM(I236:I241)</f>
        <v>265100</v>
      </c>
      <c r="J242" s="99">
        <f t="shared" si="4"/>
        <v>52417</v>
      </c>
    </row>
    <row r="243" spans="1:10" s="1" customFormat="1" ht="31.5" customHeight="1" x14ac:dyDescent="0.3">
      <c r="A243" s="15" t="s">
        <v>72</v>
      </c>
      <c r="B243" s="144" t="s">
        <v>65</v>
      </c>
      <c r="C243" s="145"/>
      <c r="D243" s="15" t="s">
        <v>242</v>
      </c>
      <c r="E243" s="15" t="s">
        <v>243</v>
      </c>
      <c r="F243" s="15" t="s">
        <v>126</v>
      </c>
      <c r="G243" s="15" t="s">
        <v>127</v>
      </c>
      <c r="H243" s="16">
        <v>0</v>
      </c>
      <c r="I243" s="16">
        <v>0</v>
      </c>
      <c r="J243" s="16">
        <v>0</v>
      </c>
    </row>
    <row r="244" spans="1:10" s="61" customFormat="1" ht="31.5" customHeight="1" x14ac:dyDescent="0.3">
      <c r="A244" s="97" t="s">
        <v>72</v>
      </c>
      <c r="B244" s="139" t="s">
        <v>65</v>
      </c>
      <c r="C244" s="140"/>
      <c r="D244" s="97" t="s">
        <v>242</v>
      </c>
      <c r="E244" s="108" t="s">
        <v>243</v>
      </c>
      <c r="F244" s="89">
        <v>710102</v>
      </c>
      <c r="G244" s="89" t="s">
        <v>410</v>
      </c>
      <c r="H244" s="63">
        <v>38000</v>
      </c>
      <c r="I244" s="63">
        <v>38000</v>
      </c>
      <c r="J244" s="63">
        <v>34797</v>
      </c>
    </row>
    <row r="245" spans="1:10" s="1" customFormat="1" ht="41.4" x14ac:dyDescent="0.3">
      <c r="A245" s="69" t="s">
        <v>72</v>
      </c>
      <c r="B245" s="133" t="s">
        <v>65</v>
      </c>
      <c r="C245" s="133"/>
      <c r="D245" s="69" t="s">
        <v>242</v>
      </c>
      <c r="E245" s="69" t="s">
        <v>243</v>
      </c>
      <c r="F245" s="69">
        <v>710103</v>
      </c>
      <c r="G245" s="69" t="s">
        <v>131</v>
      </c>
      <c r="H245" s="63">
        <v>0</v>
      </c>
      <c r="I245" s="63">
        <v>0</v>
      </c>
      <c r="J245" s="63">
        <v>0</v>
      </c>
    </row>
    <row r="246" spans="1:10" s="1" customFormat="1" ht="30" customHeight="1" x14ac:dyDescent="0.3">
      <c r="A246" s="36" t="s">
        <v>72</v>
      </c>
      <c r="B246" s="133" t="s">
        <v>65</v>
      </c>
      <c r="C246" s="133"/>
      <c r="D246" s="36" t="s">
        <v>242</v>
      </c>
      <c r="E246" s="36" t="s">
        <v>243</v>
      </c>
      <c r="F246" s="36">
        <v>710130</v>
      </c>
      <c r="G246" s="36" t="s">
        <v>133</v>
      </c>
      <c r="H246" s="12">
        <v>5000</v>
      </c>
      <c r="I246" s="12">
        <v>5000</v>
      </c>
      <c r="J246" s="12">
        <v>0</v>
      </c>
    </row>
    <row r="247" spans="1:10" s="1" customFormat="1" x14ac:dyDescent="0.3">
      <c r="A247" s="186" t="s">
        <v>368</v>
      </c>
      <c r="B247" s="167"/>
      <c r="C247" s="167"/>
      <c r="D247" s="167"/>
      <c r="E247" s="167"/>
      <c r="F247" s="167"/>
      <c r="G247" s="168"/>
      <c r="H247" s="13">
        <f>SUM(H243:H246)</f>
        <v>43000</v>
      </c>
      <c r="I247" s="13">
        <f t="shared" ref="I247:J247" si="5">SUM(I243:I246)</f>
        <v>43000</v>
      </c>
      <c r="J247" s="13">
        <f t="shared" si="5"/>
        <v>34797</v>
      </c>
    </row>
    <row r="248" spans="1:10" s="1" customFormat="1" x14ac:dyDescent="0.3">
      <c r="A248" s="161" t="s">
        <v>341</v>
      </c>
      <c r="B248" s="162"/>
      <c r="C248" s="162"/>
      <c r="D248" s="162"/>
      <c r="E248" s="162"/>
      <c r="F248" s="162"/>
      <c r="G248" s="163"/>
      <c r="H248" s="18">
        <f>H235+H242+H247</f>
        <v>729500</v>
      </c>
      <c r="I248" s="18">
        <f>I235+I242+I247</f>
        <v>324600</v>
      </c>
      <c r="J248" s="80">
        <f>J235+J242+J247</f>
        <v>103707</v>
      </c>
    </row>
    <row r="249" spans="1:10" s="1" customFormat="1" x14ac:dyDescent="0.3">
      <c r="A249" s="154" t="s">
        <v>313</v>
      </c>
      <c r="B249" s="155"/>
      <c r="C249" s="155"/>
      <c r="D249" s="155"/>
      <c r="E249" s="155"/>
      <c r="F249" s="155"/>
      <c r="G249" s="156"/>
      <c r="H249" s="8">
        <f>H233+H248</f>
        <v>36360500</v>
      </c>
      <c r="I249" s="8">
        <f>I233+I248</f>
        <v>39892900</v>
      </c>
      <c r="J249" s="81">
        <f>J233+J248</f>
        <v>34169113</v>
      </c>
    </row>
    <row r="250" spans="1:10" s="1" customFormat="1" x14ac:dyDescent="0.3">
      <c r="A250" s="157" t="s">
        <v>358</v>
      </c>
      <c r="B250" s="157"/>
      <c r="C250" s="157"/>
      <c r="D250" s="157"/>
      <c r="E250" s="157"/>
      <c r="F250" s="157"/>
      <c r="G250" s="157"/>
      <c r="H250" s="26">
        <f>H25-H249</f>
        <v>0</v>
      </c>
      <c r="I250" s="26">
        <f>I25-I249</f>
        <v>0</v>
      </c>
      <c r="J250" s="26">
        <f>J25-J249</f>
        <v>0</v>
      </c>
    </row>
    <row r="251" spans="1:10" s="1" customFormat="1" x14ac:dyDescent="0.3">
      <c r="A251" s="161" t="s">
        <v>361</v>
      </c>
      <c r="B251" s="162"/>
      <c r="C251" s="162"/>
      <c r="D251" s="162"/>
      <c r="E251" s="162"/>
      <c r="F251" s="162"/>
      <c r="G251" s="163"/>
      <c r="H251" s="27">
        <f>H21-H233</f>
        <v>0</v>
      </c>
      <c r="I251" s="27">
        <f>I21-I233</f>
        <v>0</v>
      </c>
      <c r="J251" s="27">
        <f>J21-J233</f>
        <v>0</v>
      </c>
    </row>
    <row r="252" spans="1:10" s="1" customFormat="1" x14ac:dyDescent="0.3">
      <c r="A252" s="161" t="s">
        <v>341</v>
      </c>
      <c r="B252" s="162"/>
      <c r="C252" s="162"/>
      <c r="D252" s="162"/>
      <c r="E252" s="162"/>
      <c r="F252" s="162"/>
      <c r="G252" s="163"/>
      <c r="H252" s="27">
        <f>H24-H248</f>
        <v>0</v>
      </c>
      <c r="I252" s="27">
        <f>I24-I248</f>
        <v>0</v>
      </c>
      <c r="J252" s="27">
        <f>J24-J248</f>
        <v>0</v>
      </c>
    </row>
    <row r="253" spans="1:10" s="1" customFormat="1" x14ac:dyDescent="0.3">
      <c r="A253" s="31"/>
      <c r="B253" s="31"/>
      <c r="C253" s="31"/>
      <c r="D253" s="31"/>
      <c r="E253" s="31"/>
      <c r="F253" s="31"/>
      <c r="G253" s="31"/>
      <c r="H253" s="55"/>
      <c r="I253" s="55"/>
      <c r="J253" s="55"/>
    </row>
    <row r="254" spans="1:10" s="1" customFormat="1" x14ac:dyDescent="0.3">
      <c r="A254" s="31"/>
      <c r="B254" s="31"/>
      <c r="C254" s="31"/>
      <c r="D254" s="31"/>
      <c r="E254" s="31"/>
      <c r="F254" s="31"/>
      <c r="G254" s="31"/>
      <c r="H254" s="55"/>
      <c r="I254" s="55"/>
      <c r="J254" s="55"/>
    </row>
    <row r="255" spans="1:10" s="1" customFormat="1" x14ac:dyDescent="0.3">
      <c r="A255" s="31"/>
      <c r="B255" s="31"/>
      <c r="C255" s="31"/>
      <c r="D255" s="31"/>
      <c r="E255" s="31"/>
      <c r="F255" s="31"/>
      <c r="G255" s="31"/>
      <c r="H255" s="55"/>
      <c r="I255" s="55"/>
      <c r="J255" s="55"/>
    </row>
    <row r="256" spans="1:10" x14ac:dyDescent="0.3">
      <c r="A256" s="20"/>
      <c r="B256" s="20"/>
      <c r="C256" s="20"/>
      <c r="D256" s="20"/>
      <c r="E256" s="20"/>
      <c r="F256" s="20"/>
      <c r="G256" s="20"/>
      <c r="H256" s="21"/>
      <c r="I256" s="21"/>
      <c r="J256" s="21"/>
    </row>
    <row r="257" spans="1:10" x14ac:dyDescent="0.3">
      <c r="A257" s="153" t="s">
        <v>327</v>
      </c>
      <c r="B257" s="153"/>
      <c r="C257" s="153"/>
      <c r="D257" s="153"/>
      <c r="E257" s="30"/>
      <c r="F257" s="3"/>
      <c r="G257" s="3"/>
      <c r="H257" s="3"/>
      <c r="I257" s="3"/>
      <c r="J257" s="3"/>
    </row>
    <row r="258" spans="1:10" x14ac:dyDescent="0.3">
      <c r="A258" s="153" t="s">
        <v>385</v>
      </c>
      <c r="B258" s="153"/>
      <c r="C258" s="153"/>
      <c r="D258" s="153"/>
      <c r="E258" s="30"/>
      <c r="F258" s="3"/>
      <c r="G258" s="153" t="s">
        <v>328</v>
      </c>
      <c r="H258" s="153"/>
      <c r="I258" s="153"/>
      <c r="J258" s="153"/>
    </row>
    <row r="259" spans="1:10" x14ac:dyDescent="0.3">
      <c r="A259" s="3"/>
      <c r="B259" s="3"/>
      <c r="C259" s="3"/>
      <c r="D259" s="3"/>
      <c r="E259" s="3"/>
      <c r="F259" s="3"/>
      <c r="G259" s="153" t="s">
        <v>369</v>
      </c>
      <c r="H259" s="153"/>
      <c r="I259" s="153"/>
      <c r="J259" s="153"/>
    </row>
    <row r="260" spans="1:10" x14ac:dyDescent="0.3">
      <c r="A260" s="3"/>
      <c r="B260" s="3"/>
      <c r="C260" s="3"/>
      <c r="D260" s="3"/>
      <c r="E260" s="3"/>
      <c r="F260" s="3"/>
      <c r="G260" s="153" t="s">
        <v>417</v>
      </c>
      <c r="H260" s="153"/>
      <c r="I260" s="153"/>
      <c r="J260" s="153"/>
    </row>
    <row r="261" spans="1:10" x14ac:dyDescent="0.3">
      <c r="A261" s="3"/>
      <c r="B261" s="3"/>
      <c r="C261" s="3"/>
      <c r="D261" s="3"/>
      <c r="E261" s="3"/>
      <c r="F261" s="3"/>
    </row>
  </sheetData>
  <mergeCells count="254">
    <mergeCell ref="F1:J1"/>
    <mergeCell ref="F2:J2"/>
    <mergeCell ref="F3:J3"/>
    <mergeCell ref="F4:J4"/>
    <mergeCell ref="A174:G174"/>
    <mergeCell ref="A199:G199"/>
    <mergeCell ref="B20:C20"/>
    <mergeCell ref="B23:C23"/>
    <mergeCell ref="A25:G25"/>
    <mergeCell ref="B26:C26"/>
    <mergeCell ref="B27:C27"/>
    <mergeCell ref="B29:C29"/>
    <mergeCell ref="B30:C30"/>
    <mergeCell ref="A1:E1"/>
    <mergeCell ref="B134:C134"/>
    <mergeCell ref="B99:C99"/>
    <mergeCell ref="B101:C101"/>
    <mergeCell ref="B100:C100"/>
    <mergeCell ref="B102:C102"/>
    <mergeCell ref="B32:C32"/>
    <mergeCell ref="B44:C44"/>
    <mergeCell ref="B135:C135"/>
    <mergeCell ref="B173:C173"/>
    <mergeCell ref="B234:C234"/>
    <mergeCell ref="B57:C57"/>
    <mergeCell ref="B63:C63"/>
    <mergeCell ref="B64:C64"/>
    <mergeCell ref="B65:C65"/>
    <mergeCell ref="B66:C66"/>
    <mergeCell ref="B67:C67"/>
    <mergeCell ref="B68:C68"/>
    <mergeCell ref="B75:C75"/>
    <mergeCell ref="B163:C163"/>
    <mergeCell ref="B143:C143"/>
    <mergeCell ref="B105:C105"/>
    <mergeCell ref="B107:C107"/>
    <mergeCell ref="B108:C108"/>
    <mergeCell ref="B109:C109"/>
    <mergeCell ref="B103:C103"/>
    <mergeCell ref="B95:C95"/>
    <mergeCell ref="B141:C141"/>
    <mergeCell ref="B142:C142"/>
    <mergeCell ref="B125:C125"/>
    <mergeCell ref="B127:C127"/>
    <mergeCell ref="B225:C225"/>
    <mergeCell ref="B226:C226"/>
    <mergeCell ref="B215:C215"/>
    <mergeCell ref="B227:C227"/>
    <mergeCell ref="B89:C89"/>
    <mergeCell ref="B28:C28"/>
    <mergeCell ref="B31:C31"/>
    <mergeCell ref="B37:C37"/>
    <mergeCell ref="B33:C33"/>
    <mergeCell ref="B46:C46"/>
    <mergeCell ref="B43:C43"/>
    <mergeCell ref="B82:C82"/>
    <mergeCell ref="B69:C69"/>
    <mergeCell ref="B76:C76"/>
    <mergeCell ref="B40:C40"/>
    <mergeCell ref="B41:C41"/>
    <mergeCell ref="B42:C42"/>
    <mergeCell ref="B47:C47"/>
    <mergeCell ref="B48:C48"/>
    <mergeCell ref="B51:C51"/>
    <mergeCell ref="B52:C52"/>
    <mergeCell ref="B49:C49"/>
    <mergeCell ref="B53:C53"/>
    <mergeCell ref="B55:C55"/>
    <mergeCell ref="B56:C56"/>
    <mergeCell ref="B58:C58"/>
    <mergeCell ref="A54:G54"/>
    <mergeCell ref="B86:C86"/>
    <mergeCell ref="B87:C87"/>
    <mergeCell ref="A7:J7"/>
    <mergeCell ref="A8:J8"/>
    <mergeCell ref="A9:J9"/>
    <mergeCell ref="A21:G21"/>
    <mergeCell ref="A24:G24"/>
    <mergeCell ref="A12:J12"/>
    <mergeCell ref="B13:C13"/>
    <mergeCell ref="B14:C14"/>
    <mergeCell ref="B16:C16"/>
    <mergeCell ref="B18:C18"/>
    <mergeCell ref="B17:C17"/>
    <mergeCell ref="B22:C22"/>
    <mergeCell ref="B19:C19"/>
    <mergeCell ref="B15:C15"/>
    <mergeCell ref="B38:C38"/>
    <mergeCell ref="B39:C39"/>
    <mergeCell ref="B84:C84"/>
    <mergeCell ref="B81:C81"/>
    <mergeCell ref="B236:C236"/>
    <mergeCell ref="B244:C244"/>
    <mergeCell ref="B45:C45"/>
    <mergeCell ref="B34:C34"/>
    <mergeCell ref="B35:C35"/>
    <mergeCell ref="B36:C36"/>
    <mergeCell ref="B128:C128"/>
    <mergeCell ref="B129:C129"/>
    <mergeCell ref="B130:C130"/>
    <mergeCell ref="B131:C131"/>
    <mergeCell ref="B132:C132"/>
    <mergeCell ref="B120:C120"/>
    <mergeCell ref="B121:C121"/>
    <mergeCell ref="B123:C123"/>
    <mergeCell ref="B70:C70"/>
    <mergeCell ref="B71:C71"/>
    <mergeCell ref="B72:C72"/>
    <mergeCell ref="B73:C73"/>
    <mergeCell ref="B104:C104"/>
    <mergeCell ref="B110:C110"/>
    <mergeCell ref="B74:C74"/>
    <mergeCell ref="B90:C90"/>
    <mergeCell ref="B78:C78"/>
    <mergeCell ref="B85:C85"/>
    <mergeCell ref="B192:C192"/>
    <mergeCell ref="B164:C164"/>
    <mergeCell ref="B165:C165"/>
    <mergeCell ref="G260:J260"/>
    <mergeCell ref="A249:G249"/>
    <mergeCell ref="A250:G250"/>
    <mergeCell ref="A257:D257"/>
    <mergeCell ref="A258:D258"/>
    <mergeCell ref="G258:J258"/>
    <mergeCell ref="A235:G235"/>
    <mergeCell ref="A242:G242"/>
    <mergeCell ref="A247:G247"/>
    <mergeCell ref="A248:G248"/>
    <mergeCell ref="A251:G251"/>
    <mergeCell ref="A252:G252"/>
    <mergeCell ref="B243:C243"/>
    <mergeCell ref="B240:C240"/>
    <mergeCell ref="B241:C241"/>
    <mergeCell ref="G259:J259"/>
    <mergeCell ref="B245:C245"/>
    <mergeCell ref="B246:C246"/>
    <mergeCell ref="B237:C237"/>
    <mergeCell ref="B238:C238"/>
    <mergeCell ref="B239:C239"/>
    <mergeCell ref="B197:C197"/>
    <mergeCell ref="B198:C198"/>
    <mergeCell ref="B201:C201"/>
    <mergeCell ref="B59:C59"/>
    <mergeCell ref="B60:C60"/>
    <mergeCell ref="B77:C77"/>
    <mergeCell ref="B62:C62"/>
    <mergeCell ref="B61:C61"/>
    <mergeCell ref="B171:C171"/>
    <mergeCell ref="B172:C172"/>
    <mergeCell ref="B178:C178"/>
    <mergeCell ref="B195:C195"/>
    <mergeCell ref="B176:C176"/>
    <mergeCell ref="B191:C191"/>
    <mergeCell ref="B193:C193"/>
    <mergeCell ref="B88:C88"/>
    <mergeCell ref="B91:C91"/>
    <mergeCell ref="B92:C92"/>
    <mergeCell ref="B93:C93"/>
    <mergeCell ref="B124:C124"/>
    <mergeCell ref="B133:C133"/>
    <mergeCell ref="B162:C162"/>
    <mergeCell ref="B170:C170"/>
    <mergeCell ref="B181:C181"/>
    <mergeCell ref="B221:C221"/>
    <mergeCell ref="B222:C222"/>
    <mergeCell ref="B224:C224"/>
    <mergeCell ref="B218:C218"/>
    <mergeCell ref="B219:C219"/>
    <mergeCell ref="A233:G233"/>
    <mergeCell ref="B203:C203"/>
    <mergeCell ref="B230:C230"/>
    <mergeCell ref="B210:C210"/>
    <mergeCell ref="B217:C217"/>
    <mergeCell ref="B223:C223"/>
    <mergeCell ref="B207:C207"/>
    <mergeCell ref="B208:C208"/>
    <mergeCell ref="B209:C209"/>
    <mergeCell ref="B216:C216"/>
    <mergeCell ref="B228:C228"/>
    <mergeCell ref="B220:C220"/>
    <mergeCell ref="B231:C231"/>
    <mergeCell ref="A232:G232"/>
    <mergeCell ref="B229:C229"/>
    <mergeCell ref="B211:C211"/>
    <mergeCell ref="B212:C212"/>
    <mergeCell ref="B213:C213"/>
    <mergeCell ref="B214:C214"/>
    <mergeCell ref="B119:C119"/>
    <mergeCell ref="B122:C122"/>
    <mergeCell ref="B138:C138"/>
    <mergeCell ref="B140:C140"/>
    <mergeCell ref="B156:C156"/>
    <mergeCell ref="B168:C168"/>
    <mergeCell ref="B166:C166"/>
    <mergeCell ref="B167:C167"/>
    <mergeCell ref="B158:C158"/>
    <mergeCell ref="B159:C159"/>
    <mergeCell ref="B150:C150"/>
    <mergeCell ref="B151:C151"/>
    <mergeCell ref="B152:C152"/>
    <mergeCell ref="B157:C157"/>
    <mergeCell ref="B160:C160"/>
    <mergeCell ref="B147:C147"/>
    <mergeCell ref="B144:C144"/>
    <mergeCell ref="B146:C146"/>
    <mergeCell ref="B161:C161"/>
    <mergeCell ref="B98:C98"/>
    <mergeCell ref="B154:C154"/>
    <mergeCell ref="B202:C202"/>
    <mergeCell ref="B206:C206"/>
    <mergeCell ref="B194:C194"/>
    <mergeCell ref="B196:C196"/>
    <mergeCell ref="B185:C185"/>
    <mergeCell ref="B186:C186"/>
    <mergeCell ref="B187:C187"/>
    <mergeCell ref="B188:C188"/>
    <mergeCell ref="B189:C189"/>
    <mergeCell ref="B190:C190"/>
    <mergeCell ref="B204:C204"/>
    <mergeCell ref="B182:C182"/>
    <mergeCell ref="B183:C183"/>
    <mergeCell ref="B184:C184"/>
    <mergeCell ref="B175:C175"/>
    <mergeCell ref="B177:C177"/>
    <mergeCell ref="B179:C179"/>
    <mergeCell ref="B180:C180"/>
    <mergeCell ref="B200:C200"/>
    <mergeCell ref="B106:C106"/>
    <mergeCell ref="B118:C118"/>
    <mergeCell ref="B126:C126"/>
    <mergeCell ref="B97:C97"/>
    <mergeCell ref="B116:C116"/>
    <mergeCell ref="B137:C137"/>
    <mergeCell ref="B153:C153"/>
    <mergeCell ref="B205:C205"/>
    <mergeCell ref="B169:C169"/>
    <mergeCell ref="B155:C155"/>
    <mergeCell ref="B50:C50"/>
    <mergeCell ref="B111:C111"/>
    <mergeCell ref="B112:C112"/>
    <mergeCell ref="B113:C113"/>
    <mergeCell ref="B114:C114"/>
    <mergeCell ref="B115:C115"/>
    <mergeCell ref="B117:C117"/>
    <mergeCell ref="B145:C145"/>
    <mergeCell ref="B148:C148"/>
    <mergeCell ref="B149:C149"/>
    <mergeCell ref="B136:C136"/>
    <mergeCell ref="B139:C139"/>
    <mergeCell ref="B83:C83"/>
    <mergeCell ref="B94:C94"/>
    <mergeCell ref="B96:C96"/>
    <mergeCell ref="B79:C79"/>
    <mergeCell ref="B80:C80"/>
  </mergeCells>
  <pageMargins left="0.31496062992126" right="6.4960630000000005E-2" top="0.74803149599999996" bottom="0.74803149599999996" header="0.31496062992126" footer="0.31496062992126"/>
  <pageSetup orientation="landscape" r:id="rId1"/>
  <headerFooter>
    <oddFooter>&amp;LF-PS-30-15,ED.I,REV.0&amp;C&amp;P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ANEXA 1 A</vt:lpstr>
      <vt:lpstr>ANEXA 2 C</vt:lpstr>
      <vt:lpstr>ANEXA 3 D</vt:lpstr>
      <vt:lpstr>ANEXA 4 E</vt:lpstr>
      <vt:lpstr>ANEXA 5 F</vt:lpstr>
      <vt:lpstr>ANEXA 6 G</vt:lpstr>
      <vt:lpstr>'ANEXA 1 A'!Print_Titles</vt:lpstr>
      <vt:lpstr>'ANEXA 2 C'!Print_Titles</vt:lpstr>
      <vt:lpstr>'ANEXA 3 D'!Print_Titles</vt:lpstr>
      <vt:lpstr>'ANEXA 4 E'!Print_Titles</vt:lpstr>
      <vt:lpstr>'ANEXA 5 F'!Print_Titles</vt:lpstr>
      <vt:lpstr>'ANEXA 6 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2018-01-21T07:11:19Z</dcterms:created>
  <dcterms:modified xsi:type="dcterms:W3CDTF">2024-05-16T06:13:42Z</dcterms:modified>
</cp:coreProperties>
</file>