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ECACB54-C85F-49A9-B030-4E585FA95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A" sheetId="3" r:id="rId1"/>
    <sheet name="SURSA C" sheetId="10" r:id="rId2"/>
    <sheet name="SURSA D" sheetId="7" r:id="rId3"/>
    <sheet name="SURSA E" sheetId="9" r:id="rId4"/>
    <sheet name="SURSA F" sheetId="2" r:id="rId5"/>
    <sheet name="SURSA G" sheetId="5" r:id="rId6"/>
  </sheets>
  <definedNames>
    <definedName name="page\x2dtotal">#REF!</definedName>
    <definedName name="page\x2dtotal\x2dmaster0">#REF!</definedName>
    <definedName name="_xlnm.Print_Titles" localSheetId="0">'SURSA A'!$11:$12</definedName>
    <definedName name="_xlnm.Print_Titles" localSheetId="2">'SURSA D'!$12:$13</definedName>
    <definedName name="_xlnm.Print_Titles" localSheetId="3">'SURSA E'!$11:$12</definedName>
    <definedName name="_xlnm.Print_Titles" localSheetId="4">'SURSA F'!$10:$11</definedName>
    <definedName name="_xlnm.Print_Titles" localSheetId="5">'SURSA G'!$11:$12</definedName>
  </definedNames>
  <calcPr calcId="181029"/>
</workbook>
</file>

<file path=xl/calcChain.xml><?xml version="1.0" encoding="utf-8"?>
<calcChain xmlns="http://schemas.openxmlformats.org/spreadsheetml/2006/main">
  <c r="I23" i="5" l="1"/>
  <c r="J23" i="5"/>
  <c r="H23" i="5"/>
  <c r="I14" i="10"/>
  <c r="J14" i="10"/>
  <c r="H14" i="10"/>
  <c r="H360" i="3" l="1"/>
  <c r="I360" i="3"/>
  <c r="G360" i="3"/>
  <c r="H30" i="3" l="1"/>
  <c r="I30" i="3"/>
  <c r="G30" i="3"/>
  <c r="J18" i="10" l="1"/>
  <c r="J17" i="10"/>
  <c r="I17" i="10"/>
  <c r="I18" i="10" s="1"/>
  <c r="H17" i="10"/>
  <c r="H18" i="10" s="1"/>
  <c r="H15" i="10"/>
  <c r="J15" i="10"/>
  <c r="I15" i="10"/>
  <c r="J19" i="10" l="1"/>
  <c r="H19" i="10"/>
  <c r="I19" i="10"/>
  <c r="I21" i="10"/>
  <c r="I20" i="10" s="1"/>
  <c r="I20" i="5"/>
  <c r="J20" i="5"/>
  <c r="H20" i="5"/>
  <c r="J21" i="10" l="1"/>
  <c r="J20" i="10" s="1"/>
  <c r="H21" i="10"/>
  <c r="H20" i="10" s="1"/>
  <c r="H86" i="3"/>
  <c r="I176" i="5" l="1"/>
  <c r="J176" i="5"/>
  <c r="H176" i="5"/>
  <c r="I215" i="5"/>
  <c r="J215" i="5"/>
  <c r="I212" i="5"/>
  <c r="J212" i="5"/>
  <c r="I209" i="5"/>
  <c r="J209" i="5"/>
  <c r="J50" i="5"/>
  <c r="H400" i="3"/>
  <c r="I400" i="3"/>
  <c r="G400" i="3"/>
  <c r="I29" i="7" l="1"/>
  <c r="J29" i="7"/>
  <c r="I24" i="7"/>
  <c r="J24" i="7"/>
  <c r="I22" i="7"/>
  <c r="J22" i="7"/>
  <c r="H24" i="7"/>
  <c r="J30" i="7" l="1"/>
  <c r="I30" i="7"/>
  <c r="H151" i="3"/>
  <c r="I151" i="3"/>
  <c r="G151" i="3"/>
  <c r="H390" i="3" l="1"/>
  <c r="I390" i="3"/>
  <c r="G390" i="3"/>
  <c r="H345" i="3"/>
  <c r="I345" i="3"/>
  <c r="G345" i="3"/>
  <c r="I18" i="7" l="1"/>
  <c r="J18" i="7"/>
  <c r="H18" i="7"/>
  <c r="I77" i="2" l="1"/>
  <c r="H77" i="2"/>
  <c r="H289" i="3" l="1"/>
  <c r="I289" i="3"/>
  <c r="G289" i="3"/>
  <c r="H106" i="3" l="1"/>
  <c r="G106" i="3"/>
  <c r="I70" i="2"/>
  <c r="J70" i="2"/>
  <c r="J77" i="2" l="1"/>
  <c r="I106" i="3" l="1"/>
  <c r="H92" i="3" l="1"/>
  <c r="I92" i="3"/>
  <c r="H324" i="3"/>
  <c r="I324" i="3"/>
  <c r="G324" i="3"/>
  <c r="I148" i="3" l="1"/>
  <c r="J25" i="9" l="1"/>
  <c r="J26" i="9" s="1"/>
  <c r="I25" i="9"/>
  <c r="I26" i="9" s="1"/>
  <c r="H25" i="9"/>
  <c r="H26" i="9" s="1"/>
  <c r="J14" i="9"/>
  <c r="I14" i="9"/>
  <c r="H14" i="9"/>
  <c r="H15" i="9" s="1"/>
  <c r="J28" i="9" l="1"/>
  <c r="I28" i="9"/>
  <c r="H27" i="9"/>
  <c r="J15" i="9"/>
  <c r="J27" i="9" s="1"/>
  <c r="H28" i="9"/>
  <c r="I15" i="9"/>
  <c r="I27" i="9" s="1"/>
  <c r="H29" i="7" l="1"/>
  <c r="H22" i="7"/>
  <c r="H30" i="7" l="1"/>
  <c r="I206" i="5"/>
  <c r="J206" i="5"/>
  <c r="H206" i="5"/>
  <c r="H385" i="3" l="1"/>
  <c r="I385" i="3"/>
  <c r="G385" i="3"/>
  <c r="H333" i="3"/>
  <c r="I333" i="3"/>
  <c r="G333" i="3"/>
  <c r="J27" i="2" l="1"/>
  <c r="I31" i="7" l="1"/>
  <c r="J31" i="7"/>
  <c r="H31" i="7"/>
  <c r="I33" i="7" l="1"/>
  <c r="I32" i="7" s="1"/>
  <c r="J33" i="7"/>
  <c r="J32" i="7" s="1"/>
  <c r="G148" i="3" l="1"/>
  <c r="H148" i="3"/>
  <c r="H95" i="3"/>
  <c r="I95" i="3"/>
  <c r="G95" i="3"/>
  <c r="H50" i="3" l="1"/>
  <c r="I50" i="3"/>
  <c r="G50" i="3"/>
  <c r="H212" i="5" l="1"/>
  <c r="I27" i="2" l="1"/>
  <c r="H27" i="2"/>
  <c r="H347" i="3" l="1"/>
  <c r="I347" i="3"/>
  <c r="G347" i="3"/>
  <c r="G350" i="3"/>
  <c r="I350" i="3"/>
  <c r="H209" i="5" l="1"/>
  <c r="I86" i="3" l="1"/>
  <c r="J19" i="7" l="1"/>
  <c r="I19" i="7"/>
  <c r="H33" i="7"/>
  <c r="H32" i="7" s="1"/>
  <c r="H19" i="7"/>
  <c r="I155" i="5"/>
  <c r="J155" i="5"/>
  <c r="H155" i="5"/>
  <c r="I216" i="5"/>
  <c r="H215" i="5"/>
  <c r="I50" i="5"/>
  <c r="H50" i="5"/>
  <c r="I22" i="2"/>
  <c r="J22" i="2"/>
  <c r="H22" i="2"/>
  <c r="H28" i="2" s="1"/>
  <c r="H70" i="2"/>
  <c r="I220" i="5" l="1"/>
  <c r="H78" i="2"/>
  <c r="I78" i="2"/>
  <c r="J28" i="2"/>
  <c r="H216" i="5"/>
  <c r="H220" i="5" s="1"/>
  <c r="I24" i="5"/>
  <c r="J216" i="5"/>
  <c r="J220" i="5" s="1"/>
  <c r="J24" i="5"/>
  <c r="H24" i="5"/>
  <c r="H207" i="5"/>
  <c r="I207" i="5"/>
  <c r="J207" i="5"/>
  <c r="J81" i="2"/>
  <c r="J78" i="2"/>
  <c r="I81" i="2"/>
  <c r="H81" i="2"/>
  <c r="I28" i="2"/>
  <c r="I80" i="2"/>
  <c r="J80" i="2"/>
  <c r="H80" i="2"/>
  <c r="H326" i="3"/>
  <c r="I326" i="3"/>
  <c r="G326" i="3"/>
  <c r="H402" i="3"/>
  <c r="I402" i="3"/>
  <c r="G402" i="3"/>
  <c r="H297" i="3"/>
  <c r="I297" i="3"/>
  <c r="G297" i="3"/>
  <c r="H295" i="3"/>
  <c r="I295" i="3"/>
  <c r="G295" i="3"/>
  <c r="H182" i="3"/>
  <c r="I182" i="3"/>
  <c r="G182" i="3"/>
  <c r="H364" i="3"/>
  <c r="I364" i="3"/>
  <c r="G364" i="3"/>
  <c r="H354" i="3"/>
  <c r="I354" i="3"/>
  <c r="G354" i="3"/>
  <c r="H120" i="3"/>
  <c r="I120" i="3"/>
  <c r="G120" i="3"/>
  <c r="H350" i="3"/>
  <c r="G92" i="3"/>
  <c r="G86" i="3"/>
  <c r="H403" i="3" l="1"/>
  <c r="I403" i="3"/>
  <c r="I407" i="3" s="1"/>
  <c r="G327" i="3"/>
  <c r="G406" i="3" s="1"/>
  <c r="H327" i="3"/>
  <c r="H406" i="3" s="1"/>
  <c r="I327" i="3"/>
  <c r="I406" i="3" s="1"/>
  <c r="I51" i="3"/>
  <c r="I217" i="5"/>
  <c r="I219" i="5"/>
  <c r="H219" i="5"/>
  <c r="H217" i="5"/>
  <c r="J219" i="5"/>
  <c r="J217" i="5"/>
  <c r="H51" i="3"/>
  <c r="G51" i="3"/>
  <c r="I404" i="3" l="1"/>
  <c r="H404" i="3"/>
  <c r="H407" i="3"/>
  <c r="J218" i="5" l="1"/>
  <c r="H218" i="5"/>
  <c r="H79" i="2" l="1"/>
  <c r="I79" i="2"/>
  <c r="I218" i="5"/>
  <c r="J79" i="2"/>
  <c r="H405" i="3" l="1"/>
  <c r="I405" i="3"/>
  <c r="G403" i="3"/>
  <c r="G407" i="3" s="1"/>
  <c r="G404" i="3" l="1"/>
  <c r="G405" i="3" s="1"/>
</calcChain>
</file>

<file path=xl/sharedStrings.xml><?xml version="1.0" encoding="utf-8"?>
<sst xmlns="http://schemas.openxmlformats.org/spreadsheetml/2006/main" count="3549" uniqueCount="396">
  <si>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</si>
  <si>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</si>
  <si>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</si>
  <si>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</si>
  <si>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</si>
  <si>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</si>
  <si>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</si>
  <si>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</si>
  <si>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</si>
  <si>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</si>
  <si>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</si>
  <si>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</si>
  <si>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</si>
  <si>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</si>
  <si>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</si>
  <si>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</si>
  <si>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</si>
  <si>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</si>
  <si>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</si>
  <si>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</si>
  <si>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</si>
  <si>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</si>
  <si>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</si>
  <si>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</si>
  <si>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</si>
  <si>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</si>
  <si>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</si>
  <si>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</si>
  <si>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</si>
  <si>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</si>
  <si>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</si>
  <si>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</si>
  <si>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</si>
  <si>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</si>
  <si>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</si>
  <si>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480202</t>
  </si>
  <si>
    <t>Sume primite in contul platilor efectuate in anii anteriori</t>
  </si>
  <si>
    <t>480203</t>
  </si>
  <si>
    <t>Prefinantare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</si>
  <si>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</si>
  <si>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</si>
  <si>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</si>
  <si>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</si>
  <si>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</si>
  <si>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</si>
  <si>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</si>
  <si>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</si>
  <si>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</si>
  <si>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</si>
  <si>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</si>
  <si>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</si>
  <si>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</si>
  <si>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</si>
  <si>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</si>
  <si>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</si>
  <si>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</si>
  <si>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</si>
  <si>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</si>
  <si>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</si>
  <si>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</si>
  <si>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</si>
  <si>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</si>
  <si>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</si>
  <si>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</si>
  <si>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</si>
  <si>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</si>
  <si>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</si>
  <si>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</si>
  <si>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</si>
  <si>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</si>
  <si>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</si>
  <si>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</si>
  <si>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</si>
  <si>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</si>
  <si>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</si>
  <si>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</si>
  <si>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</si>
  <si>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</si>
  <si>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</si>
  <si>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</si>
  <si>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</si>
  <si>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</si>
  <si>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</si>
  <si>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</si>
  <si>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</si>
  <si>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</si>
  <si>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</si>
  <si>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</si>
  <si>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</si>
  <si>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</si>
  <si>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</si>
  <si>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</si>
  <si>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</si>
  <si>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</si>
  <si>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</si>
  <si>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</si>
  <si>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</si>
  <si>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</si>
  <si>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</si>
  <si>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</si>
  <si>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</si>
  <si>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</si>
  <si>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</si>
  <si>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</si>
  <si>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</si>
  <si>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</si>
  <si>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</si>
  <si>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</si>
  <si>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</si>
  <si>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</si>
  <si>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</si>
  <si>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</si>
  <si>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</si>
  <si>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</si>
  <si>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</si>
  <si>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</si>
  <si>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</si>
  <si>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</si>
  <si>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</si>
  <si>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</si>
  <si>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</si>
  <si>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</si>
  <si>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</si>
  <si>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</si>
  <si>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</si>
  <si>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</si>
  <si>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</si>
  <si>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</si>
  <si>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</si>
  <si>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</si>
  <si>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</si>
  <si>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</si>
  <si>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</si>
  <si>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</si>
  <si>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</si>
  <si>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</si>
  <si>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</si>
  <si>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</si>
  <si>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</si>
  <si>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</si>
  <si>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</si>
  <si>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</si>
  <si>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</si>
  <si>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</si>
  <si>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</si>
  <si>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</si>
  <si>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</si>
  <si>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</si>
  <si>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</si>
  <si>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</si>
  <si>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</si>
  <si>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</si>
  <si>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</si>
  <si>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</si>
  <si>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</si>
  <si>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</si>
  <si>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</si>
  <si>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</si>
  <si>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</si>
  <si>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</si>
  <si>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</si>
  <si>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</si>
  <si>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</si>
  <si>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</si>
  <si>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</si>
  <si>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</si>
  <si>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</si>
  <si>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</si>
  <si>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</si>
  <si>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</si>
  <si>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</si>
  <si>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</si>
  <si>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</si>
  <si>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</si>
  <si>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</si>
  <si>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</si>
  <si>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</si>
  <si>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</si>
  <si>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</si>
  <si>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</si>
  <si>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</si>
  <si>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</si>
  <si>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</si>
  <si>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</si>
  <si>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</si>
  <si>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</si>
  <si>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</si>
  <si>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</si>
  <si>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</si>
  <si>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</si>
  <si>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</si>
  <si>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</si>
  <si>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</si>
  <si>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</si>
  <si>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</si>
  <si>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</si>
  <si>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</si>
  <si>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</si>
  <si>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</si>
  <si>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</si>
  <si>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</si>
  <si>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</si>
  <si>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</si>
  <si>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</si>
  <si>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</si>
  <si>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</si>
  <si>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</si>
  <si>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</si>
  <si>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</si>
  <si>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</si>
  <si>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</si>
  <si>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</si>
  <si>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</si>
  <si>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</si>
  <si>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</si>
  <si>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</si>
  <si>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</si>
  <si>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</si>
  <si>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</si>
  <si>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</si>
  <si>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</si>
  <si>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</si>
  <si>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</si>
  <si>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</si>
  <si>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</si>
  <si>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</si>
  <si>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</si>
  <si>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</si>
  <si>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</si>
  <si>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</si>
  <si>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</si>
  <si>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</si>
  <si>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</si>
  <si>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</si>
  <si>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</si>
  <si>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</si>
  <si>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</si>
  <si>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</si>
  <si>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</si>
  <si>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</si>
  <si>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</si>
  <si>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</si>
  <si>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</si>
  <si>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</si>
  <si>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</si>
  <si>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</si>
  <si>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</si>
  <si>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</si>
  <si>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</si>
  <si>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</si>
  <si>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</si>
  <si>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</si>
  <si>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</si>
  <si>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</si>
  <si>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</si>
  <si>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</si>
  <si>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</si>
  <si>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</si>
  <si>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</si>
  <si>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</si>
  <si>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</si>
  <si>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</si>
  <si>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</si>
  <si>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</si>
  <si>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</si>
  <si>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</si>
  <si>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</si>
  <si>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</si>
  <si>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</si>
  <si>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</si>
  <si>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Reducerea si controlul poluarii</t>
  </si>
  <si>
    <t>Colectarea, tratarea si distrugerea deseurilor</t>
  </si>
  <si>
    <t>lei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</si>
  <si>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</si>
  <si>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</si>
  <si>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</si>
  <si>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</si>
  <si>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</si>
  <si>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</si>
  <si>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</si>
  <si>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</si>
  <si>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</si>
  <si>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</si>
  <si>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</si>
  <si>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</si>
  <si>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</si>
  <si>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</si>
  <si>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</si>
  <si>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</si>
  <si>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</si>
  <si>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</si>
  <si>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</si>
  <si>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</si>
  <si>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</si>
  <si>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</si>
  <si>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</si>
  <si>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</si>
  <si>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</si>
  <si>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</si>
  <si>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</si>
  <si>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</si>
  <si>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</si>
  <si>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</si>
  <si>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</si>
  <si>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Medicamente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</si>
  <si>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</si>
  <si>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</si>
  <si>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</si>
  <si>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</si>
  <si>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</si>
  <si>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</si>
  <si>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</si>
  <si>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</si>
  <si>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Plati efectuate in anii precedenti si recuperate in anului curent in sectiunea de functionare a bugetului local</t>
  </si>
  <si>
    <t>Finantare externa nerambursabila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</si>
  <si>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</si>
  <si>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</si>
  <si>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</si>
  <si>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</si>
  <si>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Valentin IVANCEA</t>
  </si>
  <si>
    <t>Venituri din valorificarea unor bunuri ale institutiilor</t>
  </si>
  <si>
    <t>Finantare nationala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</si>
  <si>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</si>
  <si>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</si>
  <si>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</si>
  <si>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</si>
  <si>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</si>
  <si>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</si>
  <si>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</si>
  <si>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</si>
  <si>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</si>
  <si>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</si>
  <si>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</si>
  <si>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</si>
  <si>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</si>
  <si>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Alte servicii publice generale</t>
  </si>
  <si>
    <t>CAP.54.08</t>
  </si>
  <si>
    <t>CAP.68.08</t>
  </si>
  <si>
    <t>SURSA DE FINANTARE E "ACTIVITATI FINANTATE INTEGRAL DIN VENITURI PROPRII"</t>
  </si>
  <si>
    <t>Sursa finantare</t>
  </si>
  <si>
    <t>Clasificatie Functionala</t>
  </si>
  <si>
    <t>Clasificatie Functionala     Descriere</t>
  </si>
  <si>
    <t>Clasificatie Economica</t>
  </si>
  <si>
    <t>Clasificatie Economica   Descriere</t>
  </si>
  <si>
    <t>E-Activitati finantate integral din venituri proprii</t>
  </si>
  <si>
    <t>331700</t>
  </si>
  <si>
    <t>Venituri din organizarea de cursuri de calificare si conversie profesionala, specializare si perfectionare</t>
  </si>
  <si>
    <t>TOTAL VENITURI- Sursa E</t>
  </si>
  <si>
    <t>TOTAL CHELTUIELI- Sursa E</t>
  </si>
  <si>
    <t>EXCEDENT/DEFICIT</t>
  </si>
  <si>
    <t>Aviatie civila</t>
  </si>
  <si>
    <t>Dr. Elena- Cătălina ZARĂ</t>
  </si>
  <si>
    <t>Venituri din serbari si spectacole scolare, manifestari culturale, artistice si sportive</t>
  </si>
  <si>
    <t xml:space="preserve">Sume utilizate de administratiile locale din excedentul anului precedent pentru sectiunea de dezvoltare </t>
  </si>
  <si>
    <t>Plan an            2023</t>
  </si>
  <si>
    <t>Plan an 2023</t>
  </si>
  <si>
    <t>Redevente miniere</t>
  </si>
  <si>
    <t>Fonduri din imprumut rambursabil</t>
  </si>
  <si>
    <t>Sume aferente TVA</t>
  </si>
  <si>
    <t>Participare la capitalul social al societatilor comerciale</t>
  </si>
  <si>
    <t>Transferuri din bugetele locale pentru finantarea cheltuielilor curente din domeniul sanatatii</t>
  </si>
  <si>
    <t>Plan an          2023</t>
  </si>
  <si>
    <t>Plan an        2023</t>
  </si>
  <si>
    <t>Sume primite din Fondul de Solidaritate al Uniunii Europene</t>
  </si>
  <si>
    <t>CAP.67.08</t>
  </si>
  <si>
    <t>Norme de hrana</t>
  </si>
  <si>
    <t>Subventii de la bugetul de stat catre bugetele locale pentru finantarea reparatiilor capitale in sanatate</t>
  </si>
  <si>
    <t>Subventii de la bugetul de stat catre bugetele locale pentru Programul national de investitii "Anghel Saligny</t>
  </si>
  <si>
    <t>Transferuri de capital acordate in baza contractelor de parteneriat sau asociere</t>
  </si>
  <si>
    <t>Plati efectuate in anii precedenti si recuperate in anul curent in sectiunea de dezvoltare a bugetului local</t>
  </si>
  <si>
    <t>Anexa nr. 5</t>
  </si>
  <si>
    <t>Fonduri europene nerambursabile</t>
  </si>
  <si>
    <t>Ajutoare sociale in natura</t>
  </si>
  <si>
    <t>Alte venituri din proprietate</t>
  </si>
  <si>
    <t xml:space="preserve">C-Credite interne </t>
  </si>
  <si>
    <t>Plan      trim. I+II+III</t>
  </si>
  <si>
    <t>Incasări realizate/   Plăți efectuate        Trim. I+II+III</t>
  </si>
  <si>
    <t>TOTAL VENITURI- Sursa C</t>
  </si>
  <si>
    <t>SURSA DE FINANTARE C "CREDITE INTERNE"</t>
  </si>
  <si>
    <t>30.09.2023</t>
  </si>
  <si>
    <t>Sume aferente imprumuturilor contractate de catre unitatile administrativ teritoriale conform OUG nr. 24/12.04.2023</t>
  </si>
  <si>
    <t>contului de executie bugetara pe trimestrul III 2023 al Judetului Bacau</t>
  </si>
  <si>
    <t>Plan              Trim. I+II+III</t>
  </si>
  <si>
    <t>Plan       Trim. I+II+III</t>
  </si>
  <si>
    <t>Incasari realizate/   Plati efectuate  Trim. I+II+III</t>
  </si>
  <si>
    <t>Plan          Trim. I+II+III</t>
  </si>
  <si>
    <t>Anexa nr. 3</t>
  </si>
  <si>
    <t>Anexa nr.4</t>
  </si>
  <si>
    <t>Anexa nr. 6</t>
  </si>
  <si>
    <t>Sume repartizate pentru finantarea institutiilor de spectacole si concerte</t>
  </si>
  <si>
    <t>Subventii acordate in baza contractelor de parteneriat sau asociere pentru sectiunea de functionare</t>
  </si>
  <si>
    <t>Transport in comun</t>
  </si>
  <si>
    <t>Finantare publica nationala</t>
  </si>
  <si>
    <t>Sume aferente creditelor interne</t>
  </si>
  <si>
    <t>Venituri din valorificarea unor bunuri ale institutiilor publice</t>
  </si>
  <si>
    <t xml:space="preserve">la Hotararea privind aprobarea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</si>
</sst>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49" fontId="2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center" wrapText="1"/>
    </xf>
    <xf numFmtId="3" fontId="3" fillId="0" borderId="0" xfId="0" applyNumberFormat="1" applyFont="1"/>
    <xf numFmtId="3" fontId="4" fillId="0" borderId="0" xfId="0" applyNumberFormat="1" applyFont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9" fillId="0" borderId="2" xfId="0" applyNumberFormat="1" applyFont="1" applyBorder="1"/>
    <xf numFmtId="3" fontId="2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vertical="top"/>
    </xf>
    <xf numFmtId="3" fontId="8" fillId="0" borderId="2" xfId="0" applyNumberFormat="1" applyFont="1" applyBorder="1" applyAlignment="1">
      <alignment vertical="top" wrapText="1"/>
    </xf>
    <xf numFmtId="3" fontId="8" fillId="0" borderId="2" xfId="0" applyNumberFormat="1" applyFont="1" applyBorder="1" applyAlignment="1">
      <alignment vertical="top"/>
    </xf>
    <xf numFmtId="3" fontId="0" fillId="0" borderId="0" xfId="0" applyNumberFormat="1" applyAlignment="1">
      <alignment wrapText="1"/>
    </xf>
    <xf numFmtId="3" fontId="8" fillId="0" borderId="2" xfId="0" applyNumberFormat="1" applyFont="1" applyBorder="1" applyAlignment="1">
      <alignment wrapText="1"/>
    </xf>
    <xf numFmtId="3" fontId="9" fillId="0" borderId="2" xfId="0" applyNumberFormat="1" applyFont="1" applyBorder="1" applyAlignment="1">
      <alignment wrapText="1"/>
    </xf>
    <xf numFmtId="3" fontId="8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0" borderId="5" xfId="0" applyNumberFormat="1" applyFont="1" applyBorder="1" applyAlignment="1">
      <alignment horizontal="right" vertical="top" wrapText="1"/>
    </xf>
    <xf numFmtId="3" fontId="2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 wrapText="1"/>
    </xf>
    <xf numFmtId="3" fontId="9" fillId="0" borderId="0" xfId="0" applyNumberFormat="1" applyFont="1" applyAlignment="1">
      <alignment wrapText="1"/>
    </xf>
    <xf numFmtId="3" fontId="8" fillId="0" borderId="2" xfId="0" applyNumberFormat="1" applyFont="1" applyBorder="1" applyAlignment="1">
      <alignment horizontal="right" vertical="top"/>
    </xf>
    <xf numFmtId="3" fontId="8" fillId="0" borderId="5" xfId="0" applyNumberFormat="1" applyFont="1" applyBorder="1"/>
    <xf numFmtId="3" fontId="8" fillId="0" borderId="5" xfId="0" applyNumberFormat="1" applyFont="1" applyBorder="1" applyAlignment="1">
      <alignment vertical="top"/>
    </xf>
    <xf numFmtId="0" fontId="5" fillId="0" borderId="1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3" fontId="0" fillId="0" borderId="0" xfId="0" applyNumberFormat="1" applyAlignment="1">
      <alignment vertical="top" wrapText="1"/>
    </xf>
    <xf numFmtId="3" fontId="9" fillId="0" borderId="0" xfId="0" applyNumberFormat="1" applyFont="1" applyAlignment="1">
      <alignment horizontal="right" vertical="top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6"/>
  <sheetViews>
    <sheetView tabSelected="1" topLeftCell="A280" zoomScale="106" zoomScaleNormal="106" workbookViewId="0">
      <selection activeCell="J7" sqref="J7"/>
    </sheetView>
  </sheetViews>
  <sheetFormatPr defaultRowHeight="15" x14ac:dyDescent="0.25"/>
  <cols>
    <col min="1" max="1" width="10.7109375" customWidth="1"/>
    <col min="2" max="2" width="19.7109375" bestFit="1" customWidth="1"/>
    <col min="3" max="3" width="11.7109375" customWidth="1"/>
    <col min="4" max="4" width="19.28515625" customWidth="1"/>
    <col min="5" max="5" width="11.28515625" bestFit="1" customWidth="1"/>
    <col min="6" max="6" width="22.140625" customWidth="1"/>
    <col min="7" max="7" width="13" bestFit="1" customWidth="1"/>
    <col min="8" max="9" width="12.42578125" bestFit="1" customWidth="1"/>
    <col min="10" max="10" width="10.28515625" bestFit="1" customWidth="1"/>
  </cols>
  <sheetData>
    <row r="1" spans="1:9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73" t="s">
        <v>249</v>
      </c>
      <c r="G2" s="73"/>
      <c r="H2" s="73"/>
      <c r="I2" s="73"/>
    </row>
    <row r="3" spans="1:9" x14ac:dyDescent="0.25">
      <c r="A3" s="1"/>
      <c r="B3" s="1"/>
      <c r="C3" s="1"/>
      <c r="D3" s="1"/>
      <c r="E3" s="1"/>
      <c r="F3" s="73" t="s">
        <v>395</v>
      </c>
      <c r="G3" s="73"/>
      <c r="H3" s="73"/>
      <c r="I3" s="73"/>
    </row>
    <row r="4" spans="1:9" x14ac:dyDescent="0.25">
      <c r="A4" s="1"/>
      <c r="B4" s="1"/>
      <c r="C4" s="1"/>
      <c r="D4" s="1"/>
      <c r="E4" s="1"/>
      <c r="F4" s="76" t="s">
        <v>381</v>
      </c>
      <c r="G4" s="76"/>
      <c r="H4" s="76"/>
      <c r="I4" s="76"/>
    </row>
    <row r="5" spans="1:9" x14ac:dyDescent="0.25">
      <c r="A5" s="1"/>
      <c r="B5" s="1"/>
      <c r="C5" s="1"/>
      <c r="D5" s="1"/>
      <c r="E5" s="1"/>
      <c r="F5" s="25"/>
      <c r="G5" s="25"/>
      <c r="H5" s="25"/>
      <c r="I5" s="25"/>
    </row>
    <row r="6" spans="1:9" x14ac:dyDescent="0.25">
      <c r="A6" s="1"/>
      <c r="B6" s="1"/>
      <c r="C6" s="1"/>
      <c r="D6" s="1"/>
      <c r="E6" s="1"/>
      <c r="F6" s="25"/>
      <c r="G6" s="25"/>
      <c r="H6" s="25"/>
      <c r="I6" s="25"/>
    </row>
    <row r="7" spans="1:9" x14ac:dyDescent="0.25">
      <c r="A7" s="73" t="s">
        <v>250</v>
      </c>
      <c r="B7" s="73"/>
      <c r="C7" s="73"/>
      <c r="D7" s="73"/>
      <c r="E7" s="73"/>
      <c r="F7" s="73"/>
      <c r="G7" s="73"/>
      <c r="H7" s="73"/>
      <c r="I7" s="73"/>
    </row>
    <row r="8" spans="1:9" x14ac:dyDescent="0.25">
      <c r="A8" s="77" t="s">
        <v>379</v>
      </c>
      <c r="B8" s="73"/>
      <c r="C8" s="73"/>
      <c r="D8" s="73"/>
      <c r="E8" s="73"/>
      <c r="F8" s="73"/>
      <c r="G8" s="73"/>
      <c r="H8" s="73"/>
      <c r="I8" s="73"/>
    </row>
    <row r="9" spans="1:9" x14ac:dyDescent="0.25">
      <c r="A9" s="73" t="s">
        <v>322</v>
      </c>
      <c r="B9" s="73"/>
      <c r="C9" s="73"/>
      <c r="D9" s="73"/>
      <c r="E9" s="73"/>
      <c r="F9" s="73"/>
      <c r="G9" s="73"/>
      <c r="H9" s="73"/>
      <c r="I9" s="73"/>
    </row>
    <row r="10" spans="1:9" x14ac:dyDescent="0.25">
      <c r="A10" s="27"/>
      <c r="B10" s="27"/>
      <c r="C10" s="27"/>
      <c r="D10" s="27"/>
      <c r="E10" s="27"/>
      <c r="F10" s="27"/>
      <c r="G10" s="27"/>
      <c r="H10" s="27"/>
      <c r="I10" s="27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5" t="s">
        <v>272</v>
      </c>
    </row>
    <row r="12" spans="1:9" ht="85.5" x14ac:dyDescent="0.25">
      <c r="A12" s="6" t="s">
        <v>0</v>
      </c>
      <c r="B12" s="7" t="s">
        <v>323</v>
      </c>
      <c r="C12" s="6" t="s">
        <v>327</v>
      </c>
      <c r="D12" s="6" t="s">
        <v>324</v>
      </c>
      <c r="E12" s="6" t="s">
        <v>325</v>
      </c>
      <c r="F12" s="6" t="s">
        <v>326</v>
      </c>
      <c r="G12" s="6" t="s">
        <v>354</v>
      </c>
      <c r="H12" s="7" t="s">
        <v>382</v>
      </c>
      <c r="I12" s="22" t="s">
        <v>376</v>
      </c>
    </row>
    <row r="13" spans="1:9" s="2" customFormat="1" ht="45" x14ac:dyDescent="0.25">
      <c r="A13" s="13" t="s">
        <v>1</v>
      </c>
      <c r="B13" s="13" t="s">
        <v>2</v>
      </c>
      <c r="C13" s="13" t="s">
        <v>3</v>
      </c>
      <c r="D13" s="13" t="s">
        <v>4</v>
      </c>
      <c r="E13" s="39"/>
      <c r="F13" s="39"/>
      <c r="G13" s="49">
        <v>100416000</v>
      </c>
      <c r="H13" s="49">
        <v>75312000</v>
      </c>
      <c r="I13" s="41">
        <v>77645332</v>
      </c>
    </row>
    <row r="14" spans="1:9" s="2" customFormat="1" ht="75" x14ac:dyDescent="0.25">
      <c r="A14" s="13" t="s">
        <v>1</v>
      </c>
      <c r="B14" s="13" t="s">
        <v>2</v>
      </c>
      <c r="C14" s="13">
        <v>40400</v>
      </c>
      <c r="D14" s="13" t="s">
        <v>254</v>
      </c>
      <c r="E14" s="39"/>
      <c r="F14" s="39"/>
      <c r="G14" s="49">
        <v>14058000</v>
      </c>
      <c r="H14" s="49">
        <v>10543500</v>
      </c>
      <c r="I14" s="41">
        <v>10870114</v>
      </c>
    </row>
    <row r="15" spans="1:9" s="2" customFormat="1" ht="75" x14ac:dyDescent="0.25">
      <c r="A15" s="13" t="s">
        <v>1</v>
      </c>
      <c r="B15" s="13" t="s">
        <v>2</v>
      </c>
      <c r="C15" s="13">
        <v>40600</v>
      </c>
      <c r="D15" s="13" t="s">
        <v>389</v>
      </c>
      <c r="E15" s="39"/>
      <c r="F15" s="39"/>
      <c r="G15" s="49">
        <v>6916290</v>
      </c>
      <c r="H15" s="49">
        <v>6916290</v>
      </c>
      <c r="I15" s="41">
        <v>6916290</v>
      </c>
    </row>
    <row r="16" spans="1:9" s="2" customFormat="1" ht="120" x14ac:dyDescent="0.25">
      <c r="A16" s="13" t="s">
        <v>1</v>
      </c>
      <c r="B16" s="13" t="s">
        <v>2</v>
      </c>
      <c r="C16" s="13" t="s">
        <v>5</v>
      </c>
      <c r="D16" s="13" t="s">
        <v>6</v>
      </c>
      <c r="E16" s="39"/>
      <c r="F16" s="39"/>
      <c r="G16" s="49">
        <v>135883000</v>
      </c>
      <c r="H16" s="49">
        <v>102545000</v>
      </c>
      <c r="I16" s="41">
        <v>102545000</v>
      </c>
    </row>
    <row r="17" spans="1:9" s="2" customFormat="1" ht="75" x14ac:dyDescent="0.25">
      <c r="A17" s="13" t="s">
        <v>1</v>
      </c>
      <c r="B17" s="13" t="s">
        <v>2</v>
      </c>
      <c r="C17" s="13" t="s">
        <v>7</v>
      </c>
      <c r="D17" s="13" t="s">
        <v>8</v>
      </c>
      <c r="E17" s="39"/>
      <c r="F17" s="39"/>
      <c r="G17" s="49">
        <v>140223000</v>
      </c>
      <c r="H17" s="49">
        <v>108097000</v>
      </c>
      <c r="I17" s="41">
        <v>108097000</v>
      </c>
    </row>
    <row r="18" spans="1:9" s="2" customFormat="1" ht="45" x14ac:dyDescent="0.25">
      <c r="A18" s="13" t="s">
        <v>1</v>
      </c>
      <c r="B18" s="13" t="s">
        <v>2</v>
      </c>
      <c r="C18" s="13" t="s">
        <v>9</v>
      </c>
      <c r="D18" s="13" t="s">
        <v>10</v>
      </c>
      <c r="E18" s="39"/>
      <c r="F18" s="39"/>
      <c r="G18" s="49">
        <v>100000</v>
      </c>
      <c r="H18" s="49">
        <v>75000</v>
      </c>
      <c r="I18" s="41">
        <v>96432</v>
      </c>
    </row>
    <row r="19" spans="1:9" s="2" customFormat="1" ht="45" x14ac:dyDescent="0.25">
      <c r="A19" s="13" t="s">
        <v>1</v>
      </c>
      <c r="B19" s="13" t="s">
        <v>2</v>
      </c>
      <c r="C19" s="13" t="s">
        <v>11</v>
      </c>
      <c r="D19" s="13" t="s">
        <v>12</v>
      </c>
      <c r="E19" s="39"/>
      <c r="F19" s="39"/>
      <c r="G19" s="49">
        <v>1500000</v>
      </c>
      <c r="H19" s="49">
        <v>1125000</v>
      </c>
      <c r="I19" s="41">
        <v>1491746</v>
      </c>
    </row>
    <row r="20" spans="1:9" s="2" customFormat="1" ht="90" x14ac:dyDescent="0.25">
      <c r="A20" s="13" t="s">
        <v>1</v>
      </c>
      <c r="B20" s="13" t="s">
        <v>2</v>
      </c>
      <c r="C20" s="13" t="s">
        <v>13</v>
      </c>
      <c r="D20" s="13" t="s">
        <v>14</v>
      </c>
      <c r="E20" s="39"/>
      <c r="F20" s="39"/>
      <c r="G20" s="49">
        <v>100000</v>
      </c>
      <c r="H20" s="49">
        <v>75000</v>
      </c>
      <c r="I20" s="41">
        <v>314797</v>
      </c>
    </row>
    <row r="21" spans="1:9" s="2" customFormat="1" x14ac:dyDescent="0.25">
      <c r="A21" s="13" t="s">
        <v>1</v>
      </c>
      <c r="B21" s="13" t="s">
        <v>2</v>
      </c>
      <c r="C21" s="13">
        <v>300501</v>
      </c>
      <c r="D21" s="13" t="s">
        <v>356</v>
      </c>
      <c r="E21" s="39"/>
      <c r="F21" s="39"/>
      <c r="G21" s="49">
        <v>160000</v>
      </c>
      <c r="H21" s="49">
        <v>120000</v>
      </c>
      <c r="I21" s="41">
        <v>939947</v>
      </c>
    </row>
    <row r="22" spans="1:9" s="2" customFormat="1" ht="45" customHeight="1" x14ac:dyDescent="0.25">
      <c r="A22" s="13" t="s">
        <v>1</v>
      </c>
      <c r="B22" s="13" t="s">
        <v>2</v>
      </c>
      <c r="C22" s="13" t="s">
        <v>15</v>
      </c>
      <c r="D22" s="13" t="s">
        <v>16</v>
      </c>
      <c r="E22" s="39"/>
      <c r="F22" s="39"/>
      <c r="G22" s="49">
        <v>140000</v>
      </c>
      <c r="H22" s="49">
        <v>105000</v>
      </c>
      <c r="I22" s="41">
        <v>87228</v>
      </c>
    </row>
    <row r="23" spans="1:9" s="2" customFormat="1" ht="30" customHeight="1" x14ac:dyDescent="0.25">
      <c r="A23" s="13" t="s">
        <v>1</v>
      </c>
      <c r="B23" s="13" t="s">
        <v>2</v>
      </c>
      <c r="C23" s="13" t="s">
        <v>17</v>
      </c>
      <c r="D23" s="13" t="s">
        <v>18</v>
      </c>
      <c r="E23" s="39"/>
      <c r="F23" s="39"/>
      <c r="G23" s="49">
        <v>1500000</v>
      </c>
      <c r="H23" s="49">
        <v>1125000</v>
      </c>
      <c r="I23" s="41">
        <v>1389055</v>
      </c>
    </row>
    <row r="24" spans="1:9" s="2" customFormat="1" ht="75" x14ac:dyDescent="0.25">
      <c r="A24" s="13" t="s">
        <v>1</v>
      </c>
      <c r="B24" s="13" t="s">
        <v>2</v>
      </c>
      <c r="C24" s="13" t="s">
        <v>19</v>
      </c>
      <c r="D24" s="13" t="s">
        <v>20</v>
      </c>
      <c r="E24" s="39"/>
      <c r="F24" s="39"/>
      <c r="G24" s="49">
        <v>2000</v>
      </c>
      <c r="H24" s="49">
        <v>1500</v>
      </c>
      <c r="I24" s="41">
        <v>1750</v>
      </c>
    </row>
    <row r="25" spans="1:9" s="2" customFormat="1" ht="15" customHeight="1" x14ac:dyDescent="0.25">
      <c r="A25" s="13" t="s">
        <v>1</v>
      </c>
      <c r="B25" s="13" t="s">
        <v>2</v>
      </c>
      <c r="C25" s="13" t="s">
        <v>21</v>
      </c>
      <c r="D25" s="13" t="s">
        <v>22</v>
      </c>
      <c r="E25" s="39"/>
      <c r="F25" s="39"/>
      <c r="G25" s="49">
        <v>300000</v>
      </c>
      <c r="H25" s="49">
        <v>225000</v>
      </c>
      <c r="I25" s="41">
        <v>441786</v>
      </c>
    </row>
    <row r="26" spans="1:9" s="2" customFormat="1" ht="90" x14ac:dyDescent="0.25">
      <c r="A26" s="13" t="s">
        <v>1</v>
      </c>
      <c r="B26" s="13" t="s">
        <v>2</v>
      </c>
      <c r="C26" s="13" t="s">
        <v>23</v>
      </c>
      <c r="D26" s="13" t="s">
        <v>24</v>
      </c>
      <c r="E26" s="39"/>
      <c r="F26" s="39"/>
      <c r="G26" s="49">
        <v>-46961480</v>
      </c>
      <c r="H26" s="49">
        <v>-30549200</v>
      </c>
      <c r="I26" s="41">
        <v>-11924000</v>
      </c>
    </row>
    <row r="27" spans="1:9" s="2" customFormat="1" ht="45" customHeight="1" x14ac:dyDescent="0.25">
      <c r="A27" s="13" t="s">
        <v>1</v>
      </c>
      <c r="B27" s="13" t="s">
        <v>2</v>
      </c>
      <c r="C27" s="13" t="s">
        <v>29</v>
      </c>
      <c r="D27" s="13" t="s">
        <v>30</v>
      </c>
      <c r="E27" s="39"/>
      <c r="F27" s="39"/>
      <c r="G27" s="49">
        <v>3822900</v>
      </c>
      <c r="H27" s="49">
        <v>2877900</v>
      </c>
      <c r="I27" s="41">
        <v>2345773</v>
      </c>
    </row>
    <row r="28" spans="1:9" s="2" customFormat="1" ht="90" x14ac:dyDescent="0.25">
      <c r="A28" s="13" t="s">
        <v>1</v>
      </c>
      <c r="B28" s="13" t="s">
        <v>2</v>
      </c>
      <c r="C28" s="13" t="s">
        <v>33</v>
      </c>
      <c r="D28" s="13" t="s">
        <v>34</v>
      </c>
      <c r="E28" s="39"/>
      <c r="F28" s="39"/>
      <c r="G28" s="49">
        <v>1500000</v>
      </c>
      <c r="H28" s="49">
        <v>1125000</v>
      </c>
      <c r="I28" s="41">
        <v>1086949</v>
      </c>
    </row>
    <row r="29" spans="1:9" s="2" customFormat="1" ht="90" x14ac:dyDescent="0.25">
      <c r="A29" s="13" t="s">
        <v>1</v>
      </c>
      <c r="B29" s="13" t="s">
        <v>2</v>
      </c>
      <c r="C29" s="13">
        <v>433901</v>
      </c>
      <c r="D29" s="13" t="s">
        <v>390</v>
      </c>
      <c r="E29" s="39"/>
      <c r="F29" s="39"/>
      <c r="G29" s="49">
        <v>29100</v>
      </c>
      <c r="H29" s="49">
        <v>29100</v>
      </c>
      <c r="I29" s="41">
        <v>29100</v>
      </c>
    </row>
    <row r="30" spans="1:9" s="2" customFormat="1" x14ac:dyDescent="0.25">
      <c r="A30" s="71" t="s">
        <v>273</v>
      </c>
      <c r="B30" s="71"/>
      <c r="C30" s="71"/>
      <c r="D30" s="71"/>
      <c r="E30" s="71"/>
      <c r="F30" s="71"/>
      <c r="G30" s="42">
        <f>SUM(G13:G29)</f>
        <v>359688810</v>
      </c>
      <c r="H30" s="42">
        <f t="shared" ref="H30:I30" si="0">SUM(H13:H29)</f>
        <v>279748090</v>
      </c>
      <c r="I30" s="42">
        <f t="shared" si="0"/>
        <v>302374299</v>
      </c>
    </row>
    <row r="31" spans="1:9" s="2" customFormat="1" ht="45" x14ac:dyDescent="0.25">
      <c r="A31" s="13" t="s">
        <v>1</v>
      </c>
      <c r="B31" s="13" t="s">
        <v>2</v>
      </c>
      <c r="C31" s="13" t="s">
        <v>25</v>
      </c>
      <c r="D31" s="13" t="s">
        <v>26</v>
      </c>
      <c r="E31" s="39"/>
      <c r="F31" s="39"/>
      <c r="G31" s="49">
        <v>46961480</v>
      </c>
      <c r="H31" s="49">
        <v>30549200</v>
      </c>
      <c r="I31" s="41">
        <v>11924000</v>
      </c>
    </row>
    <row r="32" spans="1:9" s="2" customFormat="1" ht="45" x14ac:dyDescent="0.25">
      <c r="A32" s="13" t="s">
        <v>1</v>
      </c>
      <c r="B32" s="13" t="s">
        <v>2</v>
      </c>
      <c r="C32" s="13">
        <v>370500</v>
      </c>
      <c r="D32" s="13" t="s">
        <v>363</v>
      </c>
      <c r="E32" s="39"/>
      <c r="F32" s="39"/>
      <c r="G32" s="49">
        <v>0</v>
      </c>
      <c r="H32" s="49">
        <v>0</v>
      </c>
      <c r="I32" s="41">
        <v>161548</v>
      </c>
    </row>
    <row r="33" spans="1:9" s="2" customFormat="1" ht="45" x14ac:dyDescent="0.25">
      <c r="A33" s="13" t="s">
        <v>1</v>
      </c>
      <c r="B33" s="13" t="s">
        <v>2</v>
      </c>
      <c r="C33" s="13">
        <v>390100</v>
      </c>
      <c r="D33" s="13" t="s">
        <v>320</v>
      </c>
      <c r="E33" s="39"/>
      <c r="F33" s="39"/>
      <c r="G33" s="49">
        <v>0</v>
      </c>
      <c r="H33" s="49">
        <v>0</v>
      </c>
      <c r="I33" s="41">
        <v>2711</v>
      </c>
    </row>
    <row r="34" spans="1:9" s="2" customFormat="1" ht="90" x14ac:dyDescent="0.25">
      <c r="A34" s="13" t="s">
        <v>1</v>
      </c>
      <c r="B34" s="13" t="s">
        <v>2</v>
      </c>
      <c r="C34" s="13" t="s">
        <v>27</v>
      </c>
      <c r="D34" s="13" t="s">
        <v>28</v>
      </c>
      <c r="E34" s="39"/>
      <c r="F34" s="39"/>
      <c r="G34" s="49">
        <v>0</v>
      </c>
      <c r="H34" s="49">
        <v>0</v>
      </c>
      <c r="I34" s="41">
        <v>77569620</v>
      </c>
    </row>
    <row r="35" spans="1:9" s="2" customFormat="1" ht="90" x14ac:dyDescent="0.25">
      <c r="A35" s="13" t="s">
        <v>1</v>
      </c>
      <c r="B35" s="13" t="s">
        <v>2</v>
      </c>
      <c r="C35" s="13">
        <v>421602</v>
      </c>
      <c r="D35" s="13" t="s">
        <v>366</v>
      </c>
      <c r="E35" s="39"/>
      <c r="F35" s="39"/>
      <c r="G35" s="49">
        <v>5784000</v>
      </c>
      <c r="H35" s="49">
        <v>3784000</v>
      </c>
      <c r="I35" s="41">
        <v>783544</v>
      </c>
    </row>
    <row r="36" spans="1:9" s="2" customFormat="1" ht="45" x14ac:dyDescent="0.25">
      <c r="A36" s="13" t="s">
        <v>1</v>
      </c>
      <c r="B36" s="13" t="s">
        <v>2</v>
      </c>
      <c r="C36" s="13">
        <v>426500</v>
      </c>
      <c r="D36" s="13" t="s">
        <v>255</v>
      </c>
      <c r="E36" s="39"/>
      <c r="F36" s="39"/>
      <c r="G36" s="49">
        <v>24896250</v>
      </c>
      <c r="H36" s="49">
        <v>18672210</v>
      </c>
      <c r="I36" s="41">
        <v>3857489</v>
      </c>
    </row>
    <row r="37" spans="1:9" s="2" customFormat="1" ht="180" x14ac:dyDescent="0.25">
      <c r="A37" s="13" t="s">
        <v>1</v>
      </c>
      <c r="B37" s="13" t="s">
        <v>2</v>
      </c>
      <c r="C37" s="13" t="s">
        <v>31</v>
      </c>
      <c r="D37" s="13" t="s">
        <v>32</v>
      </c>
      <c r="E37" s="39"/>
      <c r="F37" s="39"/>
      <c r="G37" s="49">
        <v>10390610</v>
      </c>
      <c r="H37" s="49">
        <v>10390610</v>
      </c>
      <c r="I37" s="41">
        <v>5777528</v>
      </c>
    </row>
    <row r="38" spans="1:9" s="2" customFormat="1" ht="90" x14ac:dyDescent="0.25">
      <c r="A38" s="13" t="s">
        <v>1</v>
      </c>
      <c r="B38" s="13" t="s">
        <v>2</v>
      </c>
      <c r="C38" s="13">
        <v>428700</v>
      </c>
      <c r="D38" s="13" t="s">
        <v>367</v>
      </c>
      <c r="E38" s="39"/>
      <c r="F38" s="39"/>
      <c r="G38" s="49">
        <v>20844000</v>
      </c>
      <c r="H38" s="49">
        <v>20844000</v>
      </c>
      <c r="I38" s="41">
        <v>7150053</v>
      </c>
    </row>
    <row r="39" spans="1:9" s="2" customFormat="1" ht="30" x14ac:dyDescent="0.25">
      <c r="A39" s="13" t="s">
        <v>1</v>
      </c>
      <c r="B39" s="13" t="s">
        <v>2</v>
      </c>
      <c r="C39" s="13">
        <v>428801</v>
      </c>
      <c r="D39" s="13" t="s">
        <v>371</v>
      </c>
      <c r="E39" s="39"/>
      <c r="F39" s="39"/>
      <c r="G39" s="49">
        <v>1122370</v>
      </c>
      <c r="H39" s="49">
        <v>1122370</v>
      </c>
      <c r="I39" s="41">
        <v>0</v>
      </c>
    </row>
    <row r="40" spans="1:9" s="2" customFormat="1" x14ac:dyDescent="0.25">
      <c r="A40" s="13" t="s">
        <v>1</v>
      </c>
      <c r="B40" s="13" t="s">
        <v>2</v>
      </c>
      <c r="C40" s="13">
        <v>428803</v>
      </c>
      <c r="D40" s="13" t="s">
        <v>358</v>
      </c>
      <c r="E40" s="39"/>
      <c r="F40" s="39"/>
      <c r="G40" s="49">
        <v>213740</v>
      </c>
      <c r="H40" s="49">
        <v>213740</v>
      </c>
      <c r="I40" s="41">
        <v>0</v>
      </c>
    </row>
    <row r="41" spans="1:9" s="2" customFormat="1" ht="30" x14ac:dyDescent="0.25">
      <c r="A41" s="13" t="s">
        <v>1</v>
      </c>
      <c r="B41" s="13" t="s">
        <v>2</v>
      </c>
      <c r="C41" s="13">
        <v>428901</v>
      </c>
      <c r="D41" s="13" t="s">
        <v>357</v>
      </c>
      <c r="E41" s="39"/>
      <c r="F41" s="39"/>
      <c r="G41" s="49">
        <v>4801380</v>
      </c>
      <c r="H41" s="49">
        <v>3084080</v>
      </c>
      <c r="I41" s="41">
        <v>591183</v>
      </c>
    </row>
    <row r="42" spans="1:9" s="2" customFormat="1" x14ac:dyDescent="0.25">
      <c r="A42" s="13" t="s">
        <v>1</v>
      </c>
      <c r="B42" s="13" t="s">
        <v>2</v>
      </c>
      <c r="C42" s="13">
        <v>428903</v>
      </c>
      <c r="D42" s="13" t="s">
        <v>358</v>
      </c>
      <c r="E42" s="39"/>
      <c r="F42" s="39"/>
      <c r="G42" s="49">
        <v>912270</v>
      </c>
      <c r="H42" s="49">
        <v>585990</v>
      </c>
      <c r="I42" s="41">
        <v>107565</v>
      </c>
    </row>
    <row r="43" spans="1:9" s="2" customFormat="1" ht="60" x14ac:dyDescent="0.25">
      <c r="A43" s="13" t="s">
        <v>1</v>
      </c>
      <c r="B43" s="13" t="s">
        <v>2</v>
      </c>
      <c r="C43" s="13">
        <v>480101</v>
      </c>
      <c r="D43" s="13" t="s">
        <v>256</v>
      </c>
      <c r="E43" s="39"/>
      <c r="F43" s="39"/>
      <c r="G43" s="49">
        <v>0</v>
      </c>
      <c r="H43" s="49">
        <v>0</v>
      </c>
      <c r="I43" s="41">
        <v>19263917</v>
      </c>
    </row>
    <row r="44" spans="1:9" s="2" customFormat="1" ht="45" customHeight="1" x14ac:dyDescent="0.25">
      <c r="A44" s="13" t="s">
        <v>1</v>
      </c>
      <c r="B44" s="13" t="s">
        <v>2</v>
      </c>
      <c r="C44" s="13">
        <v>480102</v>
      </c>
      <c r="D44" s="13" t="s">
        <v>36</v>
      </c>
      <c r="E44" s="39"/>
      <c r="F44" s="39"/>
      <c r="G44" s="49">
        <v>35800</v>
      </c>
      <c r="H44" s="49">
        <v>35800</v>
      </c>
      <c r="I44" s="41">
        <v>26102</v>
      </c>
    </row>
    <row r="45" spans="1:9" s="2" customFormat="1" ht="15" customHeight="1" x14ac:dyDescent="0.25">
      <c r="A45" s="13" t="s">
        <v>1</v>
      </c>
      <c r="B45" s="13" t="s">
        <v>2</v>
      </c>
      <c r="C45" s="13">
        <v>480103</v>
      </c>
      <c r="D45" s="13" t="s">
        <v>38</v>
      </c>
      <c r="E45" s="39"/>
      <c r="F45" s="39"/>
      <c r="G45" s="49">
        <v>23961100</v>
      </c>
      <c r="H45" s="49">
        <v>23961100</v>
      </c>
      <c r="I45" s="41">
        <v>17918882</v>
      </c>
    </row>
    <row r="46" spans="1:9" s="2" customFormat="1" ht="60" x14ac:dyDescent="0.25">
      <c r="A46" s="13" t="s">
        <v>1</v>
      </c>
      <c r="B46" s="13" t="s">
        <v>2</v>
      </c>
      <c r="C46" s="13">
        <v>480201</v>
      </c>
      <c r="D46" s="13" t="s">
        <v>256</v>
      </c>
      <c r="E46" s="39"/>
      <c r="F46" s="39"/>
      <c r="G46" s="49">
        <v>0</v>
      </c>
      <c r="H46" s="49">
        <v>0</v>
      </c>
      <c r="I46" s="41">
        <v>2155923</v>
      </c>
    </row>
    <row r="47" spans="1:9" s="2" customFormat="1" ht="45" customHeight="1" x14ac:dyDescent="0.25">
      <c r="A47" s="13" t="s">
        <v>1</v>
      </c>
      <c r="B47" s="13" t="s">
        <v>2</v>
      </c>
      <c r="C47" s="13" t="s">
        <v>35</v>
      </c>
      <c r="D47" s="13" t="s">
        <v>36</v>
      </c>
      <c r="E47" s="39"/>
      <c r="F47" s="39"/>
      <c r="G47" s="49">
        <v>1501000</v>
      </c>
      <c r="H47" s="49">
        <v>1501000</v>
      </c>
      <c r="I47" s="41">
        <v>649148</v>
      </c>
    </row>
    <row r="48" spans="1:9" s="2" customFormat="1" ht="26.45" customHeight="1" x14ac:dyDescent="0.25">
      <c r="A48" s="13" t="s">
        <v>1</v>
      </c>
      <c r="B48" s="13" t="s">
        <v>2</v>
      </c>
      <c r="C48" s="13" t="s">
        <v>37</v>
      </c>
      <c r="D48" s="13" t="s">
        <v>38</v>
      </c>
      <c r="E48" s="39"/>
      <c r="F48" s="39"/>
      <c r="G48" s="49">
        <v>29326000</v>
      </c>
      <c r="H48" s="49">
        <v>29326000</v>
      </c>
      <c r="I48" s="41">
        <v>7647818</v>
      </c>
    </row>
    <row r="49" spans="1:9" s="2" customFormat="1" ht="60" x14ac:dyDescent="0.25">
      <c r="A49" s="13" t="s">
        <v>1</v>
      </c>
      <c r="B49" s="13" t="s">
        <v>2</v>
      </c>
      <c r="C49" s="13">
        <v>480301</v>
      </c>
      <c r="D49" s="13" t="s">
        <v>256</v>
      </c>
      <c r="E49" s="39"/>
      <c r="F49" s="39"/>
      <c r="G49" s="49">
        <v>2333000</v>
      </c>
      <c r="H49" s="49">
        <v>2333000</v>
      </c>
      <c r="I49" s="41">
        <v>75862</v>
      </c>
    </row>
    <row r="50" spans="1:9" s="2" customFormat="1" x14ac:dyDescent="0.25">
      <c r="A50" s="71" t="s">
        <v>274</v>
      </c>
      <c r="B50" s="71"/>
      <c r="C50" s="71"/>
      <c r="D50" s="71"/>
      <c r="E50" s="71"/>
      <c r="F50" s="71"/>
      <c r="G50" s="42">
        <f>SUM(G31:G49)</f>
        <v>173083000</v>
      </c>
      <c r="H50" s="42">
        <f>SUM(H31:H49)</f>
        <v>146403100</v>
      </c>
      <c r="I50" s="42">
        <f>SUM(I31:I49)</f>
        <v>155662893</v>
      </c>
    </row>
    <row r="51" spans="1:9" s="2" customFormat="1" x14ac:dyDescent="0.25">
      <c r="A51" s="74" t="s">
        <v>289</v>
      </c>
      <c r="B51" s="74"/>
      <c r="C51" s="74"/>
      <c r="D51" s="74"/>
      <c r="E51" s="74"/>
      <c r="F51" s="74"/>
      <c r="G51" s="43">
        <f>G30+G50</f>
        <v>532771810</v>
      </c>
      <c r="H51" s="43">
        <f>H30+H50</f>
        <v>426151190</v>
      </c>
      <c r="I51" s="43">
        <f>I30+I50</f>
        <v>458037192</v>
      </c>
    </row>
    <row r="52" spans="1:9" s="2" customFormat="1" ht="15" customHeight="1" x14ac:dyDescent="0.25">
      <c r="A52" s="13" t="s">
        <v>61</v>
      </c>
      <c r="B52" s="40" t="s">
        <v>2</v>
      </c>
      <c r="C52" s="13" t="s">
        <v>62</v>
      </c>
      <c r="D52" s="13" t="s">
        <v>63</v>
      </c>
      <c r="E52" s="13" t="s">
        <v>64</v>
      </c>
      <c r="F52" s="13" t="s">
        <v>65</v>
      </c>
      <c r="G52" s="49">
        <v>24817540</v>
      </c>
      <c r="H52" s="49">
        <v>18761540</v>
      </c>
      <c r="I52" s="41">
        <v>18757862</v>
      </c>
    </row>
    <row r="53" spans="1:9" s="2" customFormat="1" ht="30" customHeight="1" x14ac:dyDescent="0.25">
      <c r="A53" s="13" t="s">
        <v>61</v>
      </c>
      <c r="B53" s="40" t="s">
        <v>2</v>
      </c>
      <c r="C53" s="13" t="s">
        <v>62</v>
      </c>
      <c r="D53" s="13" t="s">
        <v>63</v>
      </c>
      <c r="E53" s="13" t="s">
        <v>66</v>
      </c>
      <c r="F53" s="13" t="s">
        <v>67</v>
      </c>
      <c r="G53" s="49">
        <v>1650000</v>
      </c>
      <c r="H53" s="49">
        <v>1450000</v>
      </c>
      <c r="I53" s="41">
        <v>1300609</v>
      </c>
    </row>
    <row r="54" spans="1:9" s="2" customFormat="1" ht="15" customHeight="1" x14ac:dyDescent="0.25">
      <c r="A54" s="13" t="s">
        <v>61</v>
      </c>
      <c r="B54" s="40" t="s">
        <v>2</v>
      </c>
      <c r="C54" s="13" t="s">
        <v>62</v>
      </c>
      <c r="D54" s="13" t="s">
        <v>63</v>
      </c>
      <c r="E54" s="13" t="s">
        <v>68</v>
      </c>
      <c r="F54" s="13" t="s">
        <v>69</v>
      </c>
      <c r="G54" s="49">
        <v>65000</v>
      </c>
      <c r="H54" s="49">
        <v>47000</v>
      </c>
      <c r="I54" s="41">
        <v>26362</v>
      </c>
    </row>
    <row r="55" spans="1:9" s="2" customFormat="1" ht="15" customHeight="1" x14ac:dyDescent="0.25">
      <c r="A55" s="13" t="s">
        <v>61</v>
      </c>
      <c r="B55" s="40" t="s">
        <v>2</v>
      </c>
      <c r="C55" s="13" t="s">
        <v>62</v>
      </c>
      <c r="D55" s="13" t="s">
        <v>63</v>
      </c>
      <c r="E55" s="13">
        <v>100114</v>
      </c>
      <c r="F55" s="13" t="s">
        <v>257</v>
      </c>
      <c r="G55" s="49">
        <v>1000</v>
      </c>
      <c r="H55" s="49">
        <v>1000</v>
      </c>
      <c r="I55" s="41">
        <v>0</v>
      </c>
    </row>
    <row r="56" spans="1:9" s="2" customFormat="1" ht="15" customHeight="1" x14ac:dyDescent="0.25">
      <c r="A56" s="13" t="s">
        <v>61</v>
      </c>
      <c r="B56" s="40" t="s">
        <v>2</v>
      </c>
      <c r="C56" s="13" t="s">
        <v>62</v>
      </c>
      <c r="D56" s="13" t="s">
        <v>63</v>
      </c>
      <c r="E56" s="13">
        <v>100117</v>
      </c>
      <c r="F56" s="13" t="s">
        <v>258</v>
      </c>
      <c r="G56" s="49">
        <v>876930</v>
      </c>
      <c r="H56" s="49">
        <v>662930</v>
      </c>
      <c r="I56" s="41">
        <v>556968</v>
      </c>
    </row>
    <row r="57" spans="1:9" s="2" customFormat="1" ht="30" customHeight="1" x14ac:dyDescent="0.25">
      <c r="A57" s="13" t="s">
        <v>61</v>
      </c>
      <c r="B57" s="40" t="s">
        <v>2</v>
      </c>
      <c r="C57" s="13" t="s">
        <v>62</v>
      </c>
      <c r="D57" s="13" t="s">
        <v>63</v>
      </c>
      <c r="E57" s="13" t="s">
        <v>70</v>
      </c>
      <c r="F57" s="13" t="s">
        <v>71</v>
      </c>
      <c r="G57" s="49">
        <v>407730</v>
      </c>
      <c r="H57" s="49">
        <v>397730</v>
      </c>
      <c r="I57" s="41">
        <v>247482</v>
      </c>
    </row>
    <row r="58" spans="1:9" s="2" customFormat="1" ht="15" customHeight="1" x14ac:dyDescent="0.25">
      <c r="A58" s="13" t="s">
        <v>61</v>
      </c>
      <c r="B58" s="40" t="s">
        <v>2</v>
      </c>
      <c r="C58" s="13" t="s">
        <v>62</v>
      </c>
      <c r="D58" s="13" t="s">
        <v>63</v>
      </c>
      <c r="E58" s="13" t="s">
        <v>72</v>
      </c>
      <c r="F58" s="13" t="s">
        <v>73</v>
      </c>
      <c r="G58" s="49">
        <v>302280</v>
      </c>
      <c r="H58" s="49">
        <v>302280</v>
      </c>
      <c r="I58" s="41">
        <v>276660</v>
      </c>
    </row>
    <row r="59" spans="1:9" s="2" customFormat="1" ht="30" customHeight="1" x14ac:dyDescent="0.25">
      <c r="A59" s="13" t="s">
        <v>61</v>
      </c>
      <c r="B59" s="40" t="s">
        <v>2</v>
      </c>
      <c r="C59" s="13" t="s">
        <v>62</v>
      </c>
      <c r="D59" s="13" t="s">
        <v>63</v>
      </c>
      <c r="E59" s="13" t="s">
        <v>74</v>
      </c>
      <c r="F59" s="13" t="s">
        <v>75</v>
      </c>
      <c r="G59" s="49">
        <v>230000</v>
      </c>
      <c r="H59" s="49">
        <v>230000</v>
      </c>
      <c r="I59" s="41">
        <v>140959</v>
      </c>
    </row>
    <row r="60" spans="1:9" s="2" customFormat="1" ht="30" customHeight="1" x14ac:dyDescent="0.25">
      <c r="A60" s="13" t="s">
        <v>61</v>
      </c>
      <c r="B60" s="40" t="s">
        <v>2</v>
      </c>
      <c r="C60" s="13" t="s">
        <v>62</v>
      </c>
      <c r="D60" s="13" t="s">
        <v>63</v>
      </c>
      <c r="E60" s="13" t="s">
        <v>76</v>
      </c>
      <c r="F60" s="13" t="s">
        <v>77</v>
      </c>
      <c r="G60" s="49">
        <v>643180</v>
      </c>
      <c r="H60" s="49">
        <v>508180</v>
      </c>
      <c r="I60" s="41">
        <v>460408</v>
      </c>
    </row>
    <row r="61" spans="1:9" s="2" customFormat="1" ht="15" customHeight="1" x14ac:dyDescent="0.25">
      <c r="A61" s="13" t="s">
        <v>61</v>
      </c>
      <c r="B61" s="40" t="s">
        <v>2</v>
      </c>
      <c r="C61" s="13" t="s">
        <v>62</v>
      </c>
      <c r="D61" s="13" t="s">
        <v>63</v>
      </c>
      <c r="E61" s="13" t="s">
        <v>78</v>
      </c>
      <c r="F61" s="13" t="s">
        <v>79</v>
      </c>
      <c r="G61" s="49">
        <v>456000</v>
      </c>
      <c r="H61" s="49">
        <v>451000</v>
      </c>
      <c r="I61" s="41">
        <v>374798</v>
      </c>
    </row>
    <row r="62" spans="1:9" s="2" customFormat="1" ht="30" x14ac:dyDescent="0.25">
      <c r="A62" s="13" t="s">
        <v>61</v>
      </c>
      <c r="B62" s="40" t="s">
        <v>2</v>
      </c>
      <c r="C62" s="13" t="s">
        <v>62</v>
      </c>
      <c r="D62" s="13" t="s">
        <v>63</v>
      </c>
      <c r="E62" s="13">
        <v>200102</v>
      </c>
      <c r="F62" s="13" t="s">
        <v>163</v>
      </c>
      <c r="G62" s="49">
        <v>132000</v>
      </c>
      <c r="H62" s="49">
        <v>129000</v>
      </c>
      <c r="I62" s="41">
        <v>76718</v>
      </c>
    </row>
    <row r="63" spans="1:9" s="2" customFormat="1" ht="30" customHeight="1" x14ac:dyDescent="0.25">
      <c r="A63" s="13" t="s">
        <v>61</v>
      </c>
      <c r="B63" s="40" t="s">
        <v>2</v>
      </c>
      <c r="C63" s="13" t="s">
        <v>62</v>
      </c>
      <c r="D63" s="13" t="s">
        <v>63</v>
      </c>
      <c r="E63" s="13" t="s">
        <v>80</v>
      </c>
      <c r="F63" s="13" t="s">
        <v>81</v>
      </c>
      <c r="G63" s="49">
        <v>3531620</v>
      </c>
      <c r="H63" s="49">
        <v>3313620</v>
      </c>
      <c r="I63" s="41">
        <v>1181755</v>
      </c>
    </row>
    <row r="64" spans="1:9" s="2" customFormat="1" ht="15" customHeight="1" x14ac:dyDescent="0.25">
      <c r="A64" s="13" t="s">
        <v>61</v>
      </c>
      <c r="B64" s="40" t="s">
        <v>2</v>
      </c>
      <c r="C64" s="13" t="s">
        <v>62</v>
      </c>
      <c r="D64" s="13" t="s">
        <v>63</v>
      </c>
      <c r="E64" s="13" t="s">
        <v>82</v>
      </c>
      <c r="F64" s="13" t="s">
        <v>83</v>
      </c>
      <c r="G64" s="49">
        <v>72920</v>
      </c>
      <c r="H64" s="49">
        <v>70920</v>
      </c>
      <c r="I64" s="41">
        <v>50812</v>
      </c>
    </row>
    <row r="65" spans="1:9" s="2" customFormat="1" ht="15" customHeight="1" x14ac:dyDescent="0.25">
      <c r="A65" s="13" t="s">
        <v>61</v>
      </c>
      <c r="B65" s="40" t="s">
        <v>2</v>
      </c>
      <c r="C65" s="13" t="s">
        <v>62</v>
      </c>
      <c r="D65" s="13" t="s">
        <v>63</v>
      </c>
      <c r="E65" s="13">
        <v>200105</v>
      </c>
      <c r="F65" s="13" t="s">
        <v>223</v>
      </c>
      <c r="G65" s="49">
        <v>367000</v>
      </c>
      <c r="H65" s="49">
        <v>310000</v>
      </c>
      <c r="I65" s="41">
        <v>107195</v>
      </c>
    </row>
    <row r="66" spans="1:9" s="2" customFormat="1" ht="15" customHeight="1" x14ac:dyDescent="0.25">
      <c r="A66" s="13" t="s">
        <v>61</v>
      </c>
      <c r="B66" s="40" t="s">
        <v>2</v>
      </c>
      <c r="C66" s="13" t="s">
        <v>62</v>
      </c>
      <c r="D66" s="13" t="s">
        <v>63</v>
      </c>
      <c r="E66" s="13" t="s">
        <v>84</v>
      </c>
      <c r="F66" s="13" t="s">
        <v>85</v>
      </c>
      <c r="G66" s="49">
        <v>162870</v>
      </c>
      <c r="H66" s="49">
        <v>124870</v>
      </c>
      <c r="I66" s="41">
        <v>68601</v>
      </c>
    </row>
    <row r="67" spans="1:9" s="2" customFormat="1" ht="15" customHeight="1" x14ac:dyDescent="0.25">
      <c r="A67" s="13" t="s">
        <v>61</v>
      </c>
      <c r="B67" s="40" t="s">
        <v>2</v>
      </c>
      <c r="C67" s="13" t="s">
        <v>62</v>
      </c>
      <c r="D67" s="13" t="s">
        <v>63</v>
      </c>
      <c r="E67" s="13" t="s">
        <v>86</v>
      </c>
      <c r="F67" s="13" t="s">
        <v>87</v>
      </c>
      <c r="G67" s="49">
        <v>20000</v>
      </c>
      <c r="H67" s="49">
        <v>20000</v>
      </c>
      <c r="I67" s="41">
        <v>9516</v>
      </c>
    </row>
    <row r="68" spans="1:9" s="2" customFormat="1" ht="30" x14ac:dyDescent="0.25">
      <c r="A68" s="13" t="s">
        <v>61</v>
      </c>
      <c r="B68" s="40" t="s">
        <v>2</v>
      </c>
      <c r="C68" s="13" t="s">
        <v>62</v>
      </c>
      <c r="D68" s="13" t="s">
        <v>63</v>
      </c>
      <c r="E68" s="13" t="s">
        <v>88</v>
      </c>
      <c r="F68" s="13" t="s">
        <v>89</v>
      </c>
      <c r="G68" s="49">
        <v>226070</v>
      </c>
      <c r="H68" s="49">
        <v>170570</v>
      </c>
      <c r="I68" s="41">
        <v>141127</v>
      </c>
    </row>
    <row r="69" spans="1:9" s="2" customFormat="1" ht="45" customHeight="1" x14ac:dyDescent="0.25">
      <c r="A69" s="13" t="s">
        <v>61</v>
      </c>
      <c r="B69" s="40" t="s">
        <v>2</v>
      </c>
      <c r="C69" s="13" t="s">
        <v>62</v>
      </c>
      <c r="D69" s="13" t="s">
        <v>63</v>
      </c>
      <c r="E69" s="13" t="s">
        <v>90</v>
      </c>
      <c r="F69" s="13" t="s">
        <v>91</v>
      </c>
      <c r="G69" s="49">
        <v>2521040</v>
      </c>
      <c r="H69" s="49">
        <v>1820740</v>
      </c>
      <c r="I69" s="41">
        <v>808372</v>
      </c>
    </row>
    <row r="70" spans="1:9" s="2" customFormat="1" ht="45" customHeight="1" x14ac:dyDescent="0.25">
      <c r="A70" s="13" t="s">
        <v>61</v>
      </c>
      <c r="B70" s="40" t="s">
        <v>2</v>
      </c>
      <c r="C70" s="13" t="s">
        <v>62</v>
      </c>
      <c r="D70" s="13" t="s">
        <v>63</v>
      </c>
      <c r="E70" s="13" t="s">
        <v>92</v>
      </c>
      <c r="F70" s="13" t="s">
        <v>93</v>
      </c>
      <c r="G70" s="49">
        <v>263030</v>
      </c>
      <c r="H70" s="49">
        <v>200030</v>
      </c>
      <c r="I70" s="41">
        <v>153424</v>
      </c>
    </row>
    <row r="71" spans="1:9" s="2" customFormat="1" ht="15" customHeight="1" x14ac:dyDescent="0.25">
      <c r="A71" s="13" t="s">
        <v>61</v>
      </c>
      <c r="B71" s="40" t="s">
        <v>2</v>
      </c>
      <c r="C71" s="13" t="s">
        <v>62</v>
      </c>
      <c r="D71" s="13" t="s">
        <v>63</v>
      </c>
      <c r="E71" s="13">
        <v>200200</v>
      </c>
      <c r="F71" s="13" t="s">
        <v>151</v>
      </c>
      <c r="G71" s="49">
        <v>140000</v>
      </c>
      <c r="H71" s="49">
        <v>140000</v>
      </c>
      <c r="I71" s="41">
        <v>121023</v>
      </c>
    </row>
    <row r="72" spans="1:9" s="2" customFormat="1" ht="15" customHeight="1" x14ac:dyDescent="0.25">
      <c r="A72" s="13" t="s">
        <v>61</v>
      </c>
      <c r="B72" s="40" t="s">
        <v>2</v>
      </c>
      <c r="C72" s="13" t="s">
        <v>62</v>
      </c>
      <c r="D72" s="13" t="s">
        <v>63</v>
      </c>
      <c r="E72" s="13" t="s">
        <v>94</v>
      </c>
      <c r="F72" s="13" t="s">
        <v>95</v>
      </c>
      <c r="G72" s="49">
        <v>217000</v>
      </c>
      <c r="H72" s="49">
        <v>187000</v>
      </c>
      <c r="I72" s="41">
        <v>118311</v>
      </c>
    </row>
    <row r="73" spans="1:9" s="2" customFormat="1" ht="30" customHeight="1" x14ac:dyDescent="0.25">
      <c r="A73" s="13" t="s">
        <v>61</v>
      </c>
      <c r="B73" s="40" t="s">
        <v>2</v>
      </c>
      <c r="C73" s="13" t="s">
        <v>62</v>
      </c>
      <c r="D73" s="13" t="s">
        <v>63</v>
      </c>
      <c r="E73" s="13" t="s">
        <v>96</v>
      </c>
      <c r="F73" s="13" t="s">
        <v>97</v>
      </c>
      <c r="G73" s="49">
        <v>40000</v>
      </c>
      <c r="H73" s="49">
        <v>35500</v>
      </c>
      <c r="I73" s="41">
        <v>8833</v>
      </c>
    </row>
    <row r="74" spans="1:9" s="2" customFormat="1" ht="15" customHeight="1" x14ac:dyDescent="0.25">
      <c r="A74" s="13" t="s">
        <v>61</v>
      </c>
      <c r="B74" s="40" t="s">
        <v>2</v>
      </c>
      <c r="C74" s="13" t="s">
        <v>62</v>
      </c>
      <c r="D74" s="13" t="s">
        <v>63</v>
      </c>
      <c r="E74" s="13">
        <v>200602</v>
      </c>
      <c r="F74" s="13" t="s">
        <v>243</v>
      </c>
      <c r="G74" s="49">
        <v>200000</v>
      </c>
      <c r="H74" s="49">
        <v>150000</v>
      </c>
      <c r="I74" s="41">
        <v>16711</v>
      </c>
    </row>
    <row r="75" spans="1:9" s="2" customFormat="1" ht="15" customHeight="1" x14ac:dyDescent="0.25">
      <c r="A75" s="13" t="s">
        <v>61</v>
      </c>
      <c r="B75" s="40" t="s">
        <v>2</v>
      </c>
      <c r="C75" s="13" t="s">
        <v>62</v>
      </c>
      <c r="D75" s="13" t="s">
        <v>63</v>
      </c>
      <c r="E75" s="13">
        <v>201100</v>
      </c>
      <c r="F75" s="13" t="s">
        <v>165</v>
      </c>
      <c r="G75" s="49">
        <v>3000</v>
      </c>
      <c r="H75" s="49">
        <v>0</v>
      </c>
      <c r="I75" s="41">
        <v>0</v>
      </c>
    </row>
    <row r="76" spans="1:9" s="2" customFormat="1" ht="15" customHeight="1" x14ac:dyDescent="0.25">
      <c r="A76" s="13" t="s">
        <v>61</v>
      </c>
      <c r="B76" s="40" t="s">
        <v>2</v>
      </c>
      <c r="C76" s="13" t="s">
        <v>62</v>
      </c>
      <c r="D76" s="13" t="s">
        <v>63</v>
      </c>
      <c r="E76" s="13" t="s">
        <v>98</v>
      </c>
      <c r="F76" s="13" t="s">
        <v>99</v>
      </c>
      <c r="G76" s="49">
        <v>780000</v>
      </c>
      <c r="H76" s="49">
        <v>780000</v>
      </c>
      <c r="I76" s="41">
        <v>261205</v>
      </c>
    </row>
    <row r="77" spans="1:9" s="2" customFormat="1" ht="15" customHeight="1" x14ac:dyDescent="0.25">
      <c r="A77" s="13" t="s">
        <v>61</v>
      </c>
      <c r="B77" s="40" t="s">
        <v>2</v>
      </c>
      <c r="C77" s="13" t="s">
        <v>62</v>
      </c>
      <c r="D77" s="13" t="s">
        <v>63</v>
      </c>
      <c r="E77" s="13">
        <v>2013000</v>
      </c>
      <c r="F77" s="13" t="s">
        <v>197</v>
      </c>
      <c r="G77" s="49">
        <v>124000</v>
      </c>
      <c r="H77" s="49">
        <v>105000</v>
      </c>
      <c r="I77" s="41">
        <v>28129</v>
      </c>
    </row>
    <row r="78" spans="1:9" s="2" customFormat="1" ht="15" customHeight="1" x14ac:dyDescent="0.25">
      <c r="A78" s="13" t="s">
        <v>61</v>
      </c>
      <c r="B78" s="40" t="s">
        <v>2</v>
      </c>
      <c r="C78" s="13" t="s">
        <v>62</v>
      </c>
      <c r="D78" s="13" t="s">
        <v>63</v>
      </c>
      <c r="E78" s="13">
        <v>201400</v>
      </c>
      <c r="F78" s="13" t="s">
        <v>167</v>
      </c>
      <c r="G78" s="49">
        <v>20000</v>
      </c>
      <c r="H78" s="49">
        <v>20000</v>
      </c>
      <c r="I78" s="41">
        <v>7327</v>
      </c>
    </row>
    <row r="79" spans="1:9" s="2" customFormat="1" ht="75.75" customHeight="1" x14ac:dyDescent="0.25">
      <c r="A79" s="13" t="s">
        <v>61</v>
      </c>
      <c r="B79" s="40" t="s">
        <v>2</v>
      </c>
      <c r="C79" s="13" t="s">
        <v>62</v>
      </c>
      <c r="D79" s="13" t="s">
        <v>63</v>
      </c>
      <c r="E79" s="13" t="s">
        <v>100</v>
      </c>
      <c r="F79" s="13" t="s">
        <v>101</v>
      </c>
      <c r="G79" s="49">
        <v>109350</v>
      </c>
      <c r="H79" s="49">
        <v>109350</v>
      </c>
      <c r="I79" s="41">
        <v>10405</v>
      </c>
    </row>
    <row r="80" spans="1:9" s="2" customFormat="1" ht="15" customHeight="1" x14ac:dyDescent="0.25">
      <c r="A80" s="13" t="s">
        <v>61</v>
      </c>
      <c r="B80" s="40" t="s">
        <v>2</v>
      </c>
      <c r="C80" s="13" t="s">
        <v>62</v>
      </c>
      <c r="D80" s="13" t="s">
        <v>63</v>
      </c>
      <c r="E80" s="13" t="s">
        <v>102</v>
      </c>
      <c r="F80" s="13" t="s">
        <v>103</v>
      </c>
      <c r="G80" s="49">
        <v>200000</v>
      </c>
      <c r="H80" s="49">
        <v>160000</v>
      </c>
      <c r="I80" s="41">
        <v>51263</v>
      </c>
    </row>
    <row r="81" spans="1:9" s="2" customFormat="1" ht="60" x14ac:dyDescent="0.25">
      <c r="A81" s="13" t="s">
        <v>61</v>
      </c>
      <c r="B81" s="40" t="s">
        <v>2</v>
      </c>
      <c r="C81" s="13" t="s">
        <v>62</v>
      </c>
      <c r="D81" s="13" t="s">
        <v>63</v>
      </c>
      <c r="E81" s="13" t="s">
        <v>104</v>
      </c>
      <c r="F81" s="13" t="s">
        <v>105</v>
      </c>
      <c r="G81" s="49">
        <v>7100</v>
      </c>
      <c r="H81" s="49">
        <v>7000</v>
      </c>
      <c r="I81" s="41">
        <v>2000</v>
      </c>
    </row>
    <row r="82" spans="1:9" s="2" customFormat="1" ht="30" customHeight="1" x14ac:dyDescent="0.25">
      <c r="A82" s="13" t="s">
        <v>61</v>
      </c>
      <c r="B82" s="40" t="s">
        <v>2</v>
      </c>
      <c r="C82" s="13" t="s">
        <v>62</v>
      </c>
      <c r="D82" s="13" t="s">
        <v>63</v>
      </c>
      <c r="E82" s="13" t="s">
        <v>106</v>
      </c>
      <c r="F82" s="13" t="s">
        <v>107</v>
      </c>
      <c r="G82" s="49">
        <v>169600</v>
      </c>
      <c r="H82" s="49">
        <v>114600</v>
      </c>
      <c r="I82" s="41">
        <v>950</v>
      </c>
    </row>
    <row r="83" spans="1:9" s="2" customFormat="1" ht="15" customHeight="1" x14ac:dyDescent="0.25">
      <c r="A83" s="13" t="s">
        <v>61</v>
      </c>
      <c r="B83" s="40" t="s">
        <v>2</v>
      </c>
      <c r="C83" s="13" t="s">
        <v>62</v>
      </c>
      <c r="D83" s="13" t="s">
        <v>63</v>
      </c>
      <c r="E83" s="13" t="s">
        <v>108</v>
      </c>
      <c r="F83" s="13" t="s">
        <v>109</v>
      </c>
      <c r="G83" s="49">
        <v>300000</v>
      </c>
      <c r="H83" s="49">
        <v>56000</v>
      </c>
      <c r="I83" s="41">
        <v>56000</v>
      </c>
    </row>
    <row r="84" spans="1:9" s="2" customFormat="1" ht="45" customHeight="1" x14ac:dyDescent="0.25">
      <c r="A84" s="13" t="s">
        <v>61</v>
      </c>
      <c r="B84" s="40" t="s">
        <v>2</v>
      </c>
      <c r="C84" s="13" t="s">
        <v>62</v>
      </c>
      <c r="D84" s="13" t="s">
        <v>63</v>
      </c>
      <c r="E84" s="13" t="s">
        <v>110</v>
      </c>
      <c r="F84" s="13" t="s">
        <v>111</v>
      </c>
      <c r="G84" s="49">
        <v>150000</v>
      </c>
      <c r="H84" s="49">
        <v>117000</v>
      </c>
      <c r="I84" s="41">
        <v>97845</v>
      </c>
    </row>
    <row r="85" spans="1:9" s="2" customFormat="1" ht="75" x14ac:dyDescent="0.25">
      <c r="A85" s="13" t="s">
        <v>61</v>
      </c>
      <c r="B85" s="40" t="s">
        <v>2</v>
      </c>
      <c r="C85" s="13" t="s">
        <v>62</v>
      </c>
      <c r="D85" s="13" t="s">
        <v>63</v>
      </c>
      <c r="E85" s="13" t="s">
        <v>112</v>
      </c>
      <c r="F85" s="13" t="s">
        <v>113</v>
      </c>
      <c r="G85" s="49">
        <v>-19140</v>
      </c>
      <c r="H85" s="49">
        <v>-19140</v>
      </c>
      <c r="I85" s="41">
        <v>-107529</v>
      </c>
    </row>
    <row r="86" spans="1:9" s="2" customFormat="1" x14ac:dyDescent="0.25">
      <c r="A86" s="70" t="s">
        <v>275</v>
      </c>
      <c r="B86" s="70"/>
      <c r="C86" s="70"/>
      <c r="D86" s="70"/>
      <c r="E86" s="70"/>
      <c r="F86" s="70"/>
      <c r="G86" s="49">
        <f>SUM(G52:G85)</f>
        <v>39187120</v>
      </c>
      <c r="H86" s="49">
        <f>SUM(H52:H85)</f>
        <v>30933720</v>
      </c>
      <c r="I86" s="49">
        <f>SUM(I52:I85)</f>
        <v>25412101</v>
      </c>
    </row>
    <row r="87" spans="1:9" s="2" customFormat="1" ht="45" x14ac:dyDescent="0.25">
      <c r="A87" s="13" t="s">
        <v>61</v>
      </c>
      <c r="B87" s="13" t="s">
        <v>2</v>
      </c>
      <c r="C87" s="13">
        <v>540500</v>
      </c>
      <c r="D87" s="13" t="s">
        <v>261</v>
      </c>
      <c r="E87" s="13">
        <v>500400</v>
      </c>
      <c r="F87" s="13" t="s">
        <v>261</v>
      </c>
      <c r="G87" s="49">
        <v>500000</v>
      </c>
      <c r="H87" s="49">
        <v>500000</v>
      </c>
      <c r="I87" s="41">
        <v>0</v>
      </c>
    </row>
    <row r="88" spans="1:9" s="2" customFormat="1" ht="45" customHeight="1" x14ac:dyDescent="0.25">
      <c r="A88" s="13" t="s">
        <v>61</v>
      </c>
      <c r="B88" s="13" t="s">
        <v>2</v>
      </c>
      <c r="C88" s="13" t="s">
        <v>114</v>
      </c>
      <c r="D88" s="13" t="s">
        <v>115</v>
      </c>
      <c r="E88" s="13" t="s">
        <v>116</v>
      </c>
      <c r="F88" s="13" t="s">
        <v>117</v>
      </c>
      <c r="G88" s="49">
        <v>3672000</v>
      </c>
      <c r="H88" s="49">
        <v>2833500</v>
      </c>
      <c r="I88" s="41">
        <v>2706800</v>
      </c>
    </row>
    <row r="89" spans="1:9" s="2" customFormat="1" ht="105" x14ac:dyDescent="0.25">
      <c r="A89" s="13" t="s">
        <v>61</v>
      </c>
      <c r="B89" s="13" t="s">
        <v>2</v>
      </c>
      <c r="C89" s="13" t="s">
        <v>118</v>
      </c>
      <c r="D89" s="13" t="s">
        <v>119</v>
      </c>
      <c r="E89" s="13" t="s">
        <v>120</v>
      </c>
      <c r="F89" s="13" t="s">
        <v>121</v>
      </c>
      <c r="G89" s="49">
        <v>125000</v>
      </c>
      <c r="H89" s="49">
        <v>125000</v>
      </c>
      <c r="I89" s="41">
        <v>56492</v>
      </c>
    </row>
    <row r="90" spans="1:9" s="2" customFormat="1" ht="30" customHeight="1" x14ac:dyDescent="0.25">
      <c r="A90" s="13" t="s">
        <v>61</v>
      </c>
      <c r="B90" s="13" t="s">
        <v>2</v>
      </c>
      <c r="C90" s="13" t="s">
        <v>118</v>
      </c>
      <c r="D90" s="13" t="s">
        <v>119</v>
      </c>
      <c r="E90" s="13">
        <v>203030</v>
      </c>
      <c r="F90" s="13" t="s">
        <v>107</v>
      </c>
      <c r="G90" s="49">
        <v>3375000</v>
      </c>
      <c r="H90" s="49">
        <v>3075000</v>
      </c>
      <c r="I90" s="41">
        <v>1778683</v>
      </c>
    </row>
    <row r="91" spans="1:9" s="2" customFormat="1" ht="45" customHeight="1" x14ac:dyDescent="0.25">
      <c r="A91" s="13" t="s">
        <v>61</v>
      </c>
      <c r="B91" s="13" t="s">
        <v>2</v>
      </c>
      <c r="C91" s="13" t="s">
        <v>118</v>
      </c>
      <c r="D91" s="13" t="s">
        <v>119</v>
      </c>
      <c r="E91" s="13" t="s">
        <v>126</v>
      </c>
      <c r="F91" s="13" t="s">
        <v>127</v>
      </c>
      <c r="G91" s="49">
        <v>13711000</v>
      </c>
      <c r="H91" s="49">
        <v>10283250</v>
      </c>
      <c r="I91" s="41">
        <v>10098729</v>
      </c>
    </row>
    <row r="92" spans="1:9" s="2" customFormat="1" x14ac:dyDescent="0.25">
      <c r="A92" s="70" t="s">
        <v>276</v>
      </c>
      <c r="B92" s="70"/>
      <c r="C92" s="70"/>
      <c r="D92" s="70"/>
      <c r="E92" s="70"/>
      <c r="F92" s="70"/>
      <c r="G92" s="49">
        <f>SUM(G87:G91)</f>
        <v>21383000</v>
      </c>
      <c r="H92" s="49">
        <f>SUM(H87:H91)</f>
        <v>16816750</v>
      </c>
      <c r="I92" s="49">
        <f>SUM(I87:I91)</f>
        <v>14640704</v>
      </c>
    </row>
    <row r="93" spans="1:9" s="2" customFormat="1" ht="45" x14ac:dyDescent="0.25">
      <c r="A93" s="13" t="s">
        <v>61</v>
      </c>
      <c r="B93" s="13" t="s">
        <v>2</v>
      </c>
      <c r="C93" s="13" t="s">
        <v>128</v>
      </c>
      <c r="D93" s="13" t="s">
        <v>129</v>
      </c>
      <c r="E93" s="13" t="s">
        <v>130</v>
      </c>
      <c r="F93" s="13" t="s">
        <v>131</v>
      </c>
      <c r="G93" s="49">
        <v>27000</v>
      </c>
      <c r="H93" s="49">
        <v>23890</v>
      </c>
      <c r="I93" s="41">
        <v>16602</v>
      </c>
    </row>
    <row r="94" spans="1:9" s="2" customFormat="1" ht="45" x14ac:dyDescent="0.25">
      <c r="A94" s="13" t="s">
        <v>61</v>
      </c>
      <c r="B94" s="13" t="s">
        <v>2</v>
      </c>
      <c r="C94" s="13" t="s">
        <v>128</v>
      </c>
      <c r="D94" s="13" t="s">
        <v>129</v>
      </c>
      <c r="E94" s="13" t="s">
        <v>132</v>
      </c>
      <c r="F94" s="13" t="s">
        <v>133</v>
      </c>
      <c r="G94" s="49">
        <v>11746000</v>
      </c>
      <c r="H94" s="49">
        <v>8945800</v>
      </c>
      <c r="I94" s="41">
        <v>5942560</v>
      </c>
    </row>
    <row r="95" spans="1:9" s="2" customFormat="1" x14ac:dyDescent="0.25">
      <c r="A95" s="70" t="s">
        <v>277</v>
      </c>
      <c r="B95" s="70"/>
      <c r="C95" s="70"/>
      <c r="D95" s="70"/>
      <c r="E95" s="70"/>
      <c r="F95" s="70"/>
      <c r="G95" s="49">
        <f>SUM(G93:G94)</f>
        <v>11773000</v>
      </c>
      <c r="H95" s="49">
        <f t="shared" ref="H95:I95" si="1">SUM(H93:H94)</f>
        <v>8969690</v>
      </c>
      <c r="I95" s="49">
        <f t="shared" si="1"/>
        <v>5959162</v>
      </c>
    </row>
    <row r="96" spans="1:9" s="2" customFormat="1" ht="15" customHeight="1" x14ac:dyDescent="0.25">
      <c r="A96" s="13" t="s">
        <v>61</v>
      </c>
      <c r="B96" s="13" t="s">
        <v>2</v>
      </c>
      <c r="C96" s="13" t="s">
        <v>134</v>
      </c>
      <c r="D96" s="13" t="s">
        <v>135</v>
      </c>
      <c r="E96" s="13">
        <v>200101</v>
      </c>
      <c r="F96" s="13" t="s">
        <v>79</v>
      </c>
      <c r="G96" s="49">
        <v>38630</v>
      </c>
      <c r="H96" s="49">
        <v>38630</v>
      </c>
      <c r="I96" s="41">
        <v>35473</v>
      </c>
    </row>
    <row r="97" spans="1:9" s="2" customFormat="1" ht="30" customHeight="1" x14ac:dyDescent="0.25">
      <c r="A97" s="13" t="s">
        <v>61</v>
      </c>
      <c r="B97" s="13" t="s">
        <v>2</v>
      </c>
      <c r="C97" s="13" t="s">
        <v>134</v>
      </c>
      <c r="D97" s="13" t="s">
        <v>135</v>
      </c>
      <c r="E97" s="13">
        <v>200102</v>
      </c>
      <c r="F97" s="13" t="s">
        <v>163</v>
      </c>
      <c r="G97" s="49">
        <v>6620</v>
      </c>
      <c r="H97" s="49">
        <v>6620</v>
      </c>
      <c r="I97" s="41">
        <v>6550</v>
      </c>
    </row>
    <row r="98" spans="1:9" s="2" customFormat="1" ht="30" customHeight="1" x14ac:dyDescent="0.25">
      <c r="A98" s="13" t="s">
        <v>61</v>
      </c>
      <c r="B98" s="13" t="s">
        <v>2</v>
      </c>
      <c r="C98" s="13" t="s">
        <v>134</v>
      </c>
      <c r="D98" s="13" t="s">
        <v>135</v>
      </c>
      <c r="E98" s="13" t="s">
        <v>80</v>
      </c>
      <c r="F98" s="13" t="s">
        <v>81</v>
      </c>
      <c r="G98" s="49">
        <v>100000</v>
      </c>
      <c r="H98" s="49">
        <v>90000</v>
      </c>
      <c r="I98" s="41">
        <v>51628</v>
      </c>
    </row>
    <row r="99" spans="1:9" s="2" customFormat="1" ht="15" customHeight="1" x14ac:dyDescent="0.25">
      <c r="A99" s="13" t="s">
        <v>61</v>
      </c>
      <c r="B99" s="13" t="s">
        <v>2</v>
      </c>
      <c r="C99" s="13" t="s">
        <v>134</v>
      </c>
      <c r="D99" s="13" t="s">
        <v>135</v>
      </c>
      <c r="E99" s="13" t="s">
        <v>82</v>
      </c>
      <c r="F99" s="13" t="s">
        <v>83</v>
      </c>
      <c r="G99" s="49">
        <v>10000</v>
      </c>
      <c r="H99" s="49">
        <v>8000</v>
      </c>
      <c r="I99" s="41">
        <v>5821</v>
      </c>
    </row>
    <row r="100" spans="1:9" s="2" customFormat="1" ht="15" customHeight="1" x14ac:dyDescent="0.25">
      <c r="A100" s="13" t="s">
        <v>61</v>
      </c>
      <c r="B100" s="13" t="s">
        <v>2</v>
      </c>
      <c r="C100" s="13" t="s">
        <v>134</v>
      </c>
      <c r="D100" s="13" t="s">
        <v>135</v>
      </c>
      <c r="E100" s="13">
        <v>200105</v>
      </c>
      <c r="F100" s="13" t="s">
        <v>223</v>
      </c>
      <c r="G100" s="49">
        <v>18000</v>
      </c>
      <c r="H100" s="49">
        <v>13500</v>
      </c>
      <c r="I100" s="41">
        <v>6313</v>
      </c>
    </row>
    <row r="101" spans="1:9" s="2" customFormat="1" ht="15" customHeight="1" x14ac:dyDescent="0.25">
      <c r="A101" s="13" t="s">
        <v>61</v>
      </c>
      <c r="B101" s="13" t="s">
        <v>2</v>
      </c>
      <c r="C101" s="13" t="s">
        <v>134</v>
      </c>
      <c r="D101" s="13" t="s">
        <v>135</v>
      </c>
      <c r="E101" s="13">
        <v>200106</v>
      </c>
      <c r="F101" s="13" t="s">
        <v>85</v>
      </c>
      <c r="G101" s="49">
        <v>0</v>
      </c>
      <c r="H101" s="49">
        <v>0</v>
      </c>
      <c r="I101" s="41">
        <v>0</v>
      </c>
    </row>
    <row r="102" spans="1:9" s="2" customFormat="1" ht="30" customHeight="1" x14ac:dyDescent="0.25">
      <c r="A102" s="13" t="s">
        <v>61</v>
      </c>
      <c r="B102" s="13" t="s">
        <v>2</v>
      </c>
      <c r="C102" s="13" t="s">
        <v>134</v>
      </c>
      <c r="D102" s="13" t="s">
        <v>135</v>
      </c>
      <c r="E102" s="13" t="s">
        <v>88</v>
      </c>
      <c r="F102" s="13" t="s">
        <v>89</v>
      </c>
      <c r="G102" s="49">
        <v>15150</v>
      </c>
      <c r="H102" s="49">
        <v>9000</v>
      </c>
      <c r="I102" s="41">
        <v>8152</v>
      </c>
    </row>
    <row r="103" spans="1:9" s="2" customFormat="1" ht="45" customHeight="1" x14ac:dyDescent="0.25">
      <c r="A103" s="13" t="s">
        <v>61</v>
      </c>
      <c r="B103" s="13" t="s">
        <v>2</v>
      </c>
      <c r="C103" s="13" t="s">
        <v>134</v>
      </c>
      <c r="D103" s="13" t="s">
        <v>135</v>
      </c>
      <c r="E103" s="13" t="s">
        <v>90</v>
      </c>
      <c r="F103" s="13" t="s">
        <v>91</v>
      </c>
      <c r="G103" s="49">
        <v>295790</v>
      </c>
      <c r="H103" s="49">
        <v>222000</v>
      </c>
      <c r="I103" s="41">
        <v>202211</v>
      </c>
    </row>
    <row r="104" spans="1:9" s="2" customFormat="1" ht="45" customHeight="1" x14ac:dyDescent="0.25">
      <c r="A104" s="13" t="s">
        <v>61</v>
      </c>
      <c r="B104" s="13" t="s">
        <v>2</v>
      </c>
      <c r="C104" s="13" t="s">
        <v>134</v>
      </c>
      <c r="D104" s="13" t="s">
        <v>135</v>
      </c>
      <c r="E104" s="13" t="s">
        <v>92</v>
      </c>
      <c r="F104" s="13" t="s">
        <v>93</v>
      </c>
      <c r="G104" s="49">
        <v>3000</v>
      </c>
      <c r="H104" s="49">
        <v>3000</v>
      </c>
      <c r="I104" s="41">
        <v>676</v>
      </c>
    </row>
    <row r="105" spans="1:9" s="2" customFormat="1" ht="15" customHeight="1" x14ac:dyDescent="0.25">
      <c r="A105" s="13" t="s">
        <v>61</v>
      </c>
      <c r="B105" s="13" t="s">
        <v>2</v>
      </c>
      <c r="C105" s="13" t="s">
        <v>134</v>
      </c>
      <c r="D105" s="13" t="s">
        <v>135</v>
      </c>
      <c r="E105" s="13" t="s">
        <v>94</v>
      </c>
      <c r="F105" s="13" t="s">
        <v>95</v>
      </c>
      <c r="G105" s="49">
        <v>12810</v>
      </c>
      <c r="H105" s="49">
        <v>12810</v>
      </c>
      <c r="I105" s="41">
        <v>2937</v>
      </c>
    </row>
    <row r="106" spans="1:9" s="2" customFormat="1" x14ac:dyDescent="0.25">
      <c r="A106" s="72" t="s">
        <v>278</v>
      </c>
      <c r="B106" s="72"/>
      <c r="C106" s="72"/>
      <c r="D106" s="72"/>
      <c r="E106" s="72"/>
      <c r="F106" s="72"/>
      <c r="G106" s="52">
        <f>SUM(G96:G105)</f>
        <v>500000</v>
      </c>
      <c r="H106" s="52">
        <f>SUM(H96:H105)</f>
        <v>403560</v>
      </c>
      <c r="I106" s="52">
        <f>SUM(I96:I105)</f>
        <v>319761</v>
      </c>
    </row>
    <row r="107" spans="1:9" s="2" customFormat="1" ht="45" x14ac:dyDescent="0.25">
      <c r="A107" s="13" t="s">
        <v>61</v>
      </c>
      <c r="B107" s="13" t="s">
        <v>2</v>
      </c>
      <c r="C107" s="13" t="s">
        <v>138</v>
      </c>
      <c r="D107" s="13" t="s">
        <v>139</v>
      </c>
      <c r="E107" s="13">
        <v>20101</v>
      </c>
      <c r="F107" s="13" t="s">
        <v>79</v>
      </c>
      <c r="G107" s="49">
        <v>39000</v>
      </c>
      <c r="H107" s="49">
        <v>39000</v>
      </c>
      <c r="I107" s="41">
        <v>24971</v>
      </c>
    </row>
    <row r="108" spans="1:9" s="2" customFormat="1" ht="45" x14ac:dyDescent="0.25">
      <c r="A108" s="13" t="s">
        <v>61</v>
      </c>
      <c r="B108" s="13" t="s">
        <v>2</v>
      </c>
      <c r="C108" s="13" t="s">
        <v>138</v>
      </c>
      <c r="D108" s="13" t="s">
        <v>139</v>
      </c>
      <c r="E108" s="13">
        <v>200102</v>
      </c>
      <c r="F108" s="13" t="s">
        <v>163</v>
      </c>
      <c r="G108" s="49">
        <v>6000</v>
      </c>
      <c r="H108" s="49">
        <v>6000</v>
      </c>
      <c r="I108" s="41">
        <v>4774</v>
      </c>
    </row>
    <row r="109" spans="1:9" s="2" customFormat="1" ht="45" x14ac:dyDescent="0.25">
      <c r="A109" s="13" t="s">
        <v>61</v>
      </c>
      <c r="B109" s="13" t="s">
        <v>2</v>
      </c>
      <c r="C109" s="13" t="s">
        <v>138</v>
      </c>
      <c r="D109" s="13" t="s">
        <v>139</v>
      </c>
      <c r="E109" s="13" t="s">
        <v>80</v>
      </c>
      <c r="F109" s="13" t="s">
        <v>81</v>
      </c>
      <c r="G109" s="49">
        <v>180000</v>
      </c>
      <c r="H109" s="49">
        <v>180000</v>
      </c>
      <c r="I109" s="41">
        <v>93789</v>
      </c>
    </row>
    <row r="110" spans="1:9" s="2" customFormat="1" ht="45" x14ac:dyDescent="0.25">
      <c r="A110" s="13" t="s">
        <v>61</v>
      </c>
      <c r="B110" s="13" t="s">
        <v>2</v>
      </c>
      <c r="C110" s="13" t="s">
        <v>138</v>
      </c>
      <c r="D110" s="13" t="s">
        <v>139</v>
      </c>
      <c r="E110" s="13" t="s">
        <v>82</v>
      </c>
      <c r="F110" s="13" t="s">
        <v>83</v>
      </c>
      <c r="G110" s="49">
        <v>15000</v>
      </c>
      <c r="H110" s="49">
        <v>15000</v>
      </c>
      <c r="I110" s="41">
        <v>6639</v>
      </c>
    </row>
    <row r="111" spans="1:9" s="2" customFormat="1" ht="45" x14ac:dyDescent="0.25">
      <c r="A111" s="13" t="s">
        <v>61</v>
      </c>
      <c r="B111" s="13" t="s">
        <v>2</v>
      </c>
      <c r="C111" s="13" t="s">
        <v>138</v>
      </c>
      <c r="D111" s="13" t="s">
        <v>139</v>
      </c>
      <c r="E111" s="13">
        <v>200105</v>
      </c>
      <c r="F111" s="13" t="s">
        <v>223</v>
      </c>
      <c r="G111" s="49">
        <v>156000</v>
      </c>
      <c r="H111" s="49">
        <v>98000</v>
      </c>
      <c r="I111" s="41">
        <v>23765</v>
      </c>
    </row>
    <row r="112" spans="1:9" s="2" customFormat="1" ht="45" x14ac:dyDescent="0.25">
      <c r="A112" s="13" t="s">
        <v>61</v>
      </c>
      <c r="B112" s="13" t="s">
        <v>2</v>
      </c>
      <c r="C112" s="13" t="s">
        <v>138</v>
      </c>
      <c r="D112" s="13" t="s">
        <v>139</v>
      </c>
      <c r="E112" s="13" t="s">
        <v>84</v>
      </c>
      <c r="F112" s="13" t="s">
        <v>85</v>
      </c>
      <c r="G112" s="49">
        <v>35000</v>
      </c>
      <c r="H112" s="49">
        <v>35000</v>
      </c>
      <c r="I112" s="41">
        <v>20370</v>
      </c>
    </row>
    <row r="113" spans="1:9" s="2" customFormat="1" ht="45" x14ac:dyDescent="0.25">
      <c r="A113" s="13" t="s">
        <v>61</v>
      </c>
      <c r="B113" s="13" t="s">
        <v>2</v>
      </c>
      <c r="C113" s="13" t="s">
        <v>138</v>
      </c>
      <c r="D113" s="13" t="s">
        <v>139</v>
      </c>
      <c r="E113" s="13" t="s">
        <v>88</v>
      </c>
      <c r="F113" s="13" t="s">
        <v>89</v>
      </c>
      <c r="G113" s="49">
        <v>36000</v>
      </c>
      <c r="H113" s="49">
        <v>27000</v>
      </c>
      <c r="I113" s="41">
        <v>11518</v>
      </c>
    </row>
    <row r="114" spans="1:9" s="2" customFormat="1" ht="45" customHeight="1" x14ac:dyDescent="0.25">
      <c r="A114" s="13" t="s">
        <v>61</v>
      </c>
      <c r="B114" s="13" t="s">
        <v>2</v>
      </c>
      <c r="C114" s="13" t="s">
        <v>138</v>
      </c>
      <c r="D114" s="13" t="s">
        <v>139</v>
      </c>
      <c r="E114" s="13" t="s">
        <v>90</v>
      </c>
      <c r="F114" s="13" t="s">
        <v>91</v>
      </c>
      <c r="G114" s="49">
        <v>95000</v>
      </c>
      <c r="H114" s="49">
        <v>85500</v>
      </c>
      <c r="I114" s="41">
        <v>59400</v>
      </c>
    </row>
    <row r="115" spans="1:9" s="2" customFormat="1" ht="45" customHeight="1" x14ac:dyDescent="0.25">
      <c r="A115" s="13" t="s">
        <v>61</v>
      </c>
      <c r="B115" s="13" t="s">
        <v>2</v>
      </c>
      <c r="C115" s="13" t="s">
        <v>138</v>
      </c>
      <c r="D115" s="13" t="s">
        <v>139</v>
      </c>
      <c r="E115" s="13">
        <v>200130</v>
      </c>
      <c r="F115" s="13" t="s">
        <v>93</v>
      </c>
      <c r="G115" s="49">
        <v>8000</v>
      </c>
      <c r="H115" s="49">
        <v>0</v>
      </c>
      <c r="I115" s="41">
        <v>0</v>
      </c>
    </row>
    <row r="116" spans="1:9" s="2" customFormat="1" ht="45" x14ac:dyDescent="0.25">
      <c r="A116" s="13" t="s">
        <v>61</v>
      </c>
      <c r="B116" s="13" t="s">
        <v>2</v>
      </c>
      <c r="C116" s="13" t="s">
        <v>138</v>
      </c>
      <c r="D116" s="13" t="s">
        <v>139</v>
      </c>
      <c r="E116" s="13">
        <v>200200</v>
      </c>
      <c r="F116" s="13" t="s">
        <v>151</v>
      </c>
      <c r="G116" s="49">
        <v>269600</v>
      </c>
      <c r="H116" s="49">
        <v>269600</v>
      </c>
      <c r="I116" s="41">
        <v>35549</v>
      </c>
    </row>
    <row r="117" spans="1:9" s="2" customFormat="1" ht="45" x14ac:dyDescent="0.25">
      <c r="A117" s="13" t="s">
        <v>61</v>
      </c>
      <c r="B117" s="13" t="s">
        <v>2</v>
      </c>
      <c r="C117" s="13" t="s">
        <v>138</v>
      </c>
      <c r="D117" s="13" t="s">
        <v>139</v>
      </c>
      <c r="E117" s="13">
        <v>200503</v>
      </c>
      <c r="F117" s="13" t="s">
        <v>231</v>
      </c>
      <c r="G117" s="49">
        <v>13500</v>
      </c>
      <c r="H117" s="49">
        <v>13500</v>
      </c>
      <c r="I117" s="41">
        <v>0</v>
      </c>
    </row>
    <row r="118" spans="1:9" s="2" customFormat="1" ht="45" x14ac:dyDescent="0.25">
      <c r="A118" s="13" t="s">
        <v>61</v>
      </c>
      <c r="B118" s="13" t="s">
        <v>2</v>
      </c>
      <c r="C118" s="13" t="s">
        <v>138</v>
      </c>
      <c r="D118" s="13" t="s">
        <v>139</v>
      </c>
      <c r="E118" s="13" t="s">
        <v>94</v>
      </c>
      <c r="F118" s="13" t="s">
        <v>95</v>
      </c>
      <c r="G118" s="49">
        <v>379300</v>
      </c>
      <c r="H118" s="49">
        <v>379300</v>
      </c>
      <c r="I118" s="41">
        <v>149126</v>
      </c>
    </row>
    <row r="119" spans="1:9" s="2" customFormat="1" ht="45" x14ac:dyDescent="0.25">
      <c r="A119" s="13" t="s">
        <v>61</v>
      </c>
      <c r="B119" s="13" t="s">
        <v>2</v>
      </c>
      <c r="C119" s="13" t="s">
        <v>138</v>
      </c>
      <c r="D119" s="13" t="s">
        <v>139</v>
      </c>
      <c r="E119" s="13" t="s">
        <v>106</v>
      </c>
      <c r="F119" s="13" t="s">
        <v>107</v>
      </c>
      <c r="G119" s="49">
        <v>93200</v>
      </c>
      <c r="H119" s="49">
        <v>83200</v>
      </c>
      <c r="I119" s="41">
        <v>47824</v>
      </c>
    </row>
    <row r="120" spans="1:9" s="2" customFormat="1" x14ac:dyDescent="0.25">
      <c r="A120" s="72" t="s">
        <v>279</v>
      </c>
      <c r="B120" s="72"/>
      <c r="C120" s="72"/>
      <c r="D120" s="72"/>
      <c r="E120" s="72"/>
      <c r="F120" s="72"/>
      <c r="G120" s="52">
        <f>SUM(G107:G119)</f>
        <v>1325600</v>
      </c>
      <c r="H120" s="52">
        <f>SUM(H107:H119)</f>
        <v>1231100</v>
      </c>
      <c r="I120" s="52">
        <f>SUM(I107:I119)</f>
        <v>477725</v>
      </c>
    </row>
    <row r="121" spans="1:9" s="2" customFormat="1" ht="30" customHeight="1" x14ac:dyDescent="0.25">
      <c r="A121" s="13" t="s">
        <v>61</v>
      </c>
      <c r="B121" s="13" t="s">
        <v>2</v>
      </c>
      <c r="C121" s="13" t="s">
        <v>140</v>
      </c>
      <c r="D121" s="13" t="s">
        <v>141</v>
      </c>
      <c r="E121" s="13" t="s">
        <v>142</v>
      </c>
      <c r="F121" s="13" t="s">
        <v>143</v>
      </c>
      <c r="G121" s="49">
        <v>1815000</v>
      </c>
      <c r="H121" s="49">
        <v>1815000</v>
      </c>
      <c r="I121" s="41">
        <v>1403350</v>
      </c>
    </row>
    <row r="122" spans="1:9" s="2" customFormat="1" ht="30" customHeight="1" x14ac:dyDescent="0.25">
      <c r="A122" s="13" t="s">
        <v>61</v>
      </c>
      <c r="B122" s="13" t="s">
        <v>2</v>
      </c>
      <c r="C122" s="13" t="s">
        <v>144</v>
      </c>
      <c r="D122" s="13" t="s">
        <v>145</v>
      </c>
      <c r="E122" s="13" t="s">
        <v>142</v>
      </c>
      <c r="F122" s="13" t="s">
        <v>143</v>
      </c>
      <c r="G122" s="49">
        <v>5470000</v>
      </c>
      <c r="H122" s="49">
        <v>5470000</v>
      </c>
      <c r="I122" s="41">
        <v>4420771</v>
      </c>
    </row>
    <row r="123" spans="1:9" s="2" customFormat="1" ht="30" customHeight="1" x14ac:dyDescent="0.25">
      <c r="A123" s="13" t="s">
        <v>61</v>
      </c>
      <c r="B123" s="13" t="s">
        <v>2</v>
      </c>
      <c r="C123" s="13" t="s">
        <v>146</v>
      </c>
      <c r="D123" s="13" t="s">
        <v>147</v>
      </c>
      <c r="E123" s="13" t="s">
        <v>142</v>
      </c>
      <c r="F123" s="13" t="s">
        <v>143</v>
      </c>
      <c r="G123" s="49">
        <v>4545000</v>
      </c>
      <c r="H123" s="49">
        <v>4545000</v>
      </c>
      <c r="I123" s="41">
        <v>3580657</v>
      </c>
    </row>
    <row r="124" spans="1:9" s="2" customFormat="1" ht="30" customHeight="1" x14ac:dyDescent="0.25">
      <c r="A124" s="13" t="s">
        <v>61</v>
      </c>
      <c r="B124" s="13" t="s">
        <v>2</v>
      </c>
      <c r="C124" s="13" t="s">
        <v>148</v>
      </c>
      <c r="D124" s="13" t="s">
        <v>149</v>
      </c>
      <c r="E124" s="13">
        <v>100130</v>
      </c>
      <c r="F124" s="13" t="s">
        <v>71</v>
      </c>
      <c r="G124" s="49">
        <v>77500</v>
      </c>
      <c r="H124" s="49">
        <v>55500</v>
      </c>
      <c r="I124" s="41">
        <v>53440</v>
      </c>
    </row>
    <row r="125" spans="1:9" s="2" customFormat="1" ht="30" customHeight="1" x14ac:dyDescent="0.25">
      <c r="A125" s="13" t="s">
        <v>61</v>
      </c>
      <c r="B125" s="13" t="s">
        <v>2</v>
      </c>
      <c r="C125" s="13" t="s">
        <v>148</v>
      </c>
      <c r="D125" s="13" t="s">
        <v>149</v>
      </c>
      <c r="E125" s="13">
        <v>100307</v>
      </c>
      <c r="F125" s="13" t="s">
        <v>77</v>
      </c>
      <c r="G125" s="49">
        <v>2500</v>
      </c>
      <c r="H125" s="49">
        <v>2500</v>
      </c>
      <c r="I125" s="41">
        <v>560</v>
      </c>
    </row>
    <row r="126" spans="1:9" s="2" customFormat="1" ht="15" customHeight="1" x14ac:dyDescent="0.25">
      <c r="A126" s="13" t="s">
        <v>61</v>
      </c>
      <c r="B126" s="13" t="s">
        <v>2</v>
      </c>
      <c r="C126" s="13" t="s">
        <v>148</v>
      </c>
      <c r="D126" s="13" t="s">
        <v>149</v>
      </c>
      <c r="E126" s="13" t="s">
        <v>78</v>
      </c>
      <c r="F126" s="13" t="s">
        <v>79</v>
      </c>
      <c r="G126" s="49">
        <v>65000</v>
      </c>
      <c r="H126" s="49">
        <v>44000</v>
      </c>
      <c r="I126" s="41">
        <v>18787</v>
      </c>
    </row>
    <row r="127" spans="1:9" s="2" customFormat="1" ht="30" customHeight="1" x14ac:dyDescent="0.25">
      <c r="A127" s="13" t="s">
        <v>61</v>
      </c>
      <c r="B127" s="13" t="s">
        <v>2</v>
      </c>
      <c r="C127" s="13" t="s">
        <v>148</v>
      </c>
      <c r="D127" s="13" t="s">
        <v>149</v>
      </c>
      <c r="E127" s="13">
        <v>200102</v>
      </c>
      <c r="F127" s="13" t="s">
        <v>163</v>
      </c>
      <c r="G127" s="49">
        <v>49000</v>
      </c>
      <c r="H127" s="49">
        <v>41500</v>
      </c>
      <c r="I127" s="41">
        <v>10654</v>
      </c>
    </row>
    <row r="128" spans="1:9" s="2" customFormat="1" ht="30" customHeight="1" x14ac:dyDescent="0.25">
      <c r="A128" s="13" t="s">
        <v>61</v>
      </c>
      <c r="B128" s="13" t="s">
        <v>2</v>
      </c>
      <c r="C128" s="13" t="s">
        <v>148</v>
      </c>
      <c r="D128" s="13" t="s">
        <v>149</v>
      </c>
      <c r="E128" s="13" t="s">
        <v>80</v>
      </c>
      <c r="F128" s="13" t="s">
        <v>81</v>
      </c>
      <c r="G128" s="49">
        <v>1016000</v>
      </c>
      <c r="H128" s="49">
        <v>715500</v>
      </c>
      <c r="I128" s="41">
        <v>364193</v>
      </c>
    </row>
    <row r="129" spans="1:9" s="2" customFormat="1" ht="15" customHeight="1" x14ac:dyDescent="0.25">
      <c r="A129" s="13" t="s">
        <v>61</v>
      </c>
      <c r="B129" s="13" t="s">
        <v>2</v>
      </c>
      <c r="C129" s="13" t="s">
        <v>148</v>
      </c>
      <c r="D129" s="13" t="s">
        <v>149</v>
      </c>
      <c r="E129" s="13" t="s">
        <v>82</v>
      </c>
      <c r="F129" s="13" t="s">
        <v>83</v>
      </c>
      <c r="G129" s="49">
        <v>49500</v>
      </c>
      <c r="H129" s="49">
        <v>38500</v>
      </c>
      <c r="I129" s="41">
        <v>28850</v>
      </c>
    </row>
    <row r="130" spans="1:9" s="2" customFormat="1" ht="15" customHeight="1" x14ac:dyDescent="0.25">
      <c r="A130" s="13" t="s">
        <v>61</v>
      </c>
      <c r="B130" s="13" t="s">
        <v>2</v>
      </c>
      <c r="C130" s="13" t="s">
        <v>148</v>
      </c>
      <c r="D130" s="13" t="s">
        <v>149</v>
      </c>
      <c r="E130" s="13">
        <v>200105</v>
      </c>
      <c r="F130" s="13" t="s">
        <v>223</v>
      </c>
      <c r="G130" s="49">
        <v>5500</v>
      </c>
      <c r="H130" s="49">
        <v>3500</v>
      </c>
      <c r="I130" s="41">
        <v>0</v>
      </c>
    </row>
    <row r="131" spans="1:9" s="2" customFormat="1" ht="15" customHeight="1" x14ac:dyDescent="0.25">
      <c r="A131" s="13" t="s">
        <v>61</v>
      </c>
      <c r="B131" s="13" t="s">
        <v>2</v>
      </c>
      <c r="C131" s="13" t="s">
        <v>148</v>
      </c>
      <c r="D131" s="13" t="s">
        <v>149</v>
      </c>
      <c r="E131" s="13">
        <v>200106</v>
      </c>
      <c r="F131" s="13" t="s">
        <v>85</v>
      </c>
      <c r="G131" s="49">
        <v>2500</v>
      </c>
      <c r="H131" s="49">
        <v>2500</v>
      </c>
      <c r="I131" s="41">
        <v>0</v>
      </c>
    </row>
    <row r="132" spans="1:9" s="2" customFormat="1" ht="15" customHeight="1" x14ac:dyDescent="0.25">
      <c r="A132" s="13" t="s">
        <v>61</v>
      </c>
      <c r="B132" s="13" t="s">
        <v>2</v>
      </c>
      <c r="C132" s="13" t="s">
        <v>148</v>
      </c>
      <c r="D132" s="13" t="s">
        <v>149</v>
      </c>
      <c r="E132" s="13" t="s">
        <v>86</v>
      </c>
      <c r="F132" s="13" t="s">
        <v>87</v>
      </c>
      <c r="G132" s="49">
        <v>242500</v>
      </c>
      <c r="H132" s="49">
        <v>200500</v>
      </c>
      <c r="I132" s="41">
        <v>125852</v>
      </c>
    </row>
    <row r="133" spans="1:9" s="2" customFormat="1" ht="30" customHeight="1" x14ac:dyDescent="0.25">
      <c r="A133" s="13" t="s">
        <v>61</v>
      </c>
      <c r="B133" s="13" t="s">
        <v>2</v>
      </c>
      <c r="C133" s="13" t="s">
        <v>148</v>
      </c>
      <c r="D133" s="13" t="s">
        <v>149</v>
      </c>
      <c r="E133" s="13" t="s">
        <v>88</v>
      </c>
      <c r="F133" s="13" t="s">
        <v>89</v>
      </c>
      <c r="G133" s="49">
        <v>45000</v>
      </c>
      <c r="H133" s="49">
        <v>36500</v>
      </c>
      <c r="I133" s="41">
        <v>30543</v>
      </c>
    </row>
    <row r="134" spans="1:9" s="2" customFormat="1" ht="45" customHeight="1" x14ac:dyDescent="0.25">
      <c r="A134" s="13" t="s">
        <v>61</v>
      </c>
      <c r="B134" s="13" t="s">
        <v>2</v>
      </c>
      <c r="C134" s="13" t="s">
        <v>148</v>
      </c>
      <c r="D134" s="13" t="s">
        <v>149</v>
      </c>
      <c r="E134" s="13" t="s">
        <v>90</v>
      </c>
      <c r="F134" s="13" t="s">
        <v>91</v>
      </c>
      <c r="G134" s="49">
        <v>182000</v>
      </c>
      <c r="H134" s="49">
        <v>136000</v>
      </c>
      <c r="I134" s="41">
        <v>98348</v>
      </c>
    </row>
    <row r="135" spans="1:9" s="2" customFormat="1" ht="45" customHeight="1" x14ac:dyDescent="0.25">
      <c r="A135" s="13" t="s">
        <v>61</v>
      </c>
      <c r="B135" s="13" t="s">
        <v>2</v>
      </c>
      <c r="C135" s="13" t="s">
        <v>148</v>
      </c>
      <c r="D135" s="13" t="s">
        <v>149</v>
      </c>
      <c r="E135" s="13" t="s">
        <v>92</v>
      </c>
      <c r="F135" s="13" t="s">
        <v>93</v>
      </c>
      <c r="G135" s="49">
        <v>86200</v>
      </c>
      <c r="H135" s="49">
        <v>65700</v>
      </c>
      <c r="I135" s="41">
        <v>26797</v>
      </c>
    </row>
    <row r="136" spans="1:9" s="2" customFormat="1" ht="15" customHeight="1" x14ac:dyDescent="0.25">
      <c r="A136" s="13" t="s">
        <v>61</v>
      </c>
      <c r="B136" s="13" t="s">
        <v>2</v>
      </c>
      <c r="C136" s="13" t="s">
        <v>148</v>
      </c>
      <c r="D136" s="13" t="s">
        <v>149</v>
      </c>
      <c r="E136" s="13" t="s">
        <v>150</v>
      </c>
      <c r="F136" s="13" t="s">
        <v>151</v>
      </c>
      <c r="G136" s="49">
        <v>170000</v>
      </c>
      <c r="H136" s="49">
        <v>170000</v>
      </c>
      <c r="I136" s="41">
        <v>140957</v>
      </c>
    </row>
    <row r="137" spans="1:9" s="2" customFormat="1" ht="15" customHeight="1" x14ac:dyDescent="0.25">
      <c r="A137" s="13" t="s">
        <v>61</v>
      </c>
      <c r="B137" s="13" t="s">
        <v>2</v>
      </c>
      <c r="C137" s="13" t="s">
        <v>148</v>
      </c>
      <c r="D137" s="13" t="s">
        <v>149</v>
      </c>
      <c r="E137" s="13">
        <v>200401</v>
      </c>
      <c r="F137" s="13" t="s">
        <v>191</v>
      </c>
      <c r="G137" s="49">
        <v>4000</v>
      </c>
      <c r="H137" s="49">
        <v>3000</v>
      </c>
      <c r="I137" s="41">
        <v>1470</v>
      </c>
    </row>
    <row r="138" spans="1:9" s="2" customFormat="1" ht="15" customHeight="1" x14ac:dyDescent="0.25">
      <c r="A138" s="13" t="s">
        <v>61</v>
      </c>
      <c r="B138" s="13" t="s">
        <v>2</v>
      </c>
      <c r="C138" s="13" t="s">
        <v>148</v>
      </c>
      <c r="D138" s="13" t="s">
        <v>149</v>
      </c>
      <c r="E138" s="13">
        <v>200402</v>
      </c>
      <c r="F138" s="13" t="s">
        <v>193</v>
      </c>
      <c r="G138" s="49">
        <v>4000</v>
      </c>
      <c r="H138" s="49">
        <v>4000</v>
      </c>
      <c r="I138" s="41">
        <v>0</v>
      </c>
    </row>
    <row r="139" spans="1:9" s="2" customFormat="1" ht="15" customHeight="1" x14ac:dyDescent="0.25">
      <c r="A139" s="13" t="s">
        <v>61</v>
      </c>
      <c r="B139" s="13" t="s">
        <v>2</v>
      </c>
      <c r="C139" s="13" t="s">
        <v>148</v>
      </c>
      <c r="D139" s="13" t="s">
        <v>149</v>
      </c>
      <c r="E139" s="13">
        <v>200530</v>
      </c>
      <c r="F139" s="13" t="s">
        <v>95</v>
      </c>
      <c r="G139" s="49">
        <v>139000</v>
      </c>
      <c r="H139" s="49">
        <v>114000</v>
      </c>
      <c r="I139" s="41">
        <v>27526</v>
      </c>
    </row>
    <row r="140" spans="1:9" s="2" customFormat="1" ht="30" customHeight="1" x14ac:dyDescent="0.25">
      <c r="A140" s="13" t="s">
        <v>61</v>
      </c>
      <c r="B140" s="13" t="s">
        <v>2</v>
      </c>
      <c r="C140" s="13" t="s">
        <v>148</v>
      </c>
      <c r="D140" s="13" t="s">
        <v>149</v>
      </c>
      <c r="E140" s="13" t="s">
        <v>96</v>
      </c>
      <c r="F140" s="13" t="s">
        <v>97</v>
      </c>
      <c r="G140" s="49">
        <v>18900</v>
      </c>
      <c r="H140" s="49">
        <v>14900</v>
      </c>
      <c r="I140" s="41">
        <v>5326</v>
      </c>
    </row>
    <row r="141" spans="1:9" s="2" customFormat="1" ht="30" customHeight="1" x14ac:dyDescent="0.25">
      <c r="A141" s="13" t="s">
        <v>61</v>
      </c>
      <c r="B141" s="13" t="s">
        <v>2</v>
      </c>
      <c r="C141" s="13" t="s">
        <v>148</v>
      </c>
      <c r="D141" s="13" t="s">
        <v>149</v>
      </c>
      <c r="E141" s="13">
        <v>201100</v>
      </c>
      <c r="F141" s="13" t="s">
        <v>165</v>
      </c>
      <c r="G141" s="49">
        <v>6000</v>
      </c>
      <c r="H141" s="49">
        <v>4000</v>
      </c>
      <c r="I141" s="41">
        <v>0</v>
      </c>
    </row>
    <row r="142" spans="1:9" s="2" customFormat="1" ht="15" customHeight="1" x14ac:dyDescent="0.25">
      <c r="A142" s="13" t="s">
        <v>61</v>
      </c>
      <c r="B142" s="13" t="s">
        <v>2</v>
      </c>
      <c r="C142" s="13" t="s">
        <v>148</v>
      </c>
      <c r="D142" s="13" t="s">
        <v>149</v>
      </c>
      <c r="E142" s="13">
        <v>201300</v>
      </c>
      <c r="F142" s="13" t="s">
        <v>197</v>
      </c>
      <c r="G142" s="49">
        <v>94600</v>
      </c>
      <c r="H142" s="49">
        <v>82600</v>
      </c>
      <c r="I142" s="41">
        <v>26619</v>
      </c>
    </row>
    <row r="143" spans="1:9" s="2" customFormat="1" ht="105" x14ac:dyDescent="0.25">
      <c r="A143" s="13" t="s">
        <v>61</v>
      </c>
      <c r="B143" s="13" t="s">
        <v>2</v>
      </c>
      <c r="C143" s="13" t="s">
        <v>148</v>
      </c>
      <c r="D143" s="13" t="s">
        <v>149</v>
      </c>
      <c r="E143" s="13">
        <v>202500</v>
      </c>
      <c r="F143" s="13" t="s">
        <v>101</v>
      </c>
      <c r="G143" s="49">
        <v>60300</v>
      </c>
      <c r="H143" s="49">
        <v>60300</v>
      </c>
      <c r="I143" s="41">
        <v>60212</v>
      </c>
    </row>
    <row r="144" spans="1:9" s="2" customFormat="1" ht="30" customHeight="1" x14ac:dyDescent="0.25">
      <c r="A144" s="13" t="s">
        <v>61</v>
      </c>
      <c r="B144" s="13" t="s">
        <v>2</v>
      </c>
      <c r="C144" s="13" t="s">
        <v>148</v>
      </c>
      <c r="D144" s="13" t="s">
        <v>149</v>
      </c>
      <c r="E144" s="13">
        <v>203030</v>
      </c>
      <c r="F144" s="13" t="s">
        <v>107</v>
      </c>
      <c r="G144" s="49">
        <v>3000</v>
      </c>
      <c r="H144" s="49">
        <v>3000</v>
      </c>
      <c r="I144" s="41">
        <v>0</v>
      </c>
    </row>
    <row r="145" spans="1:9" s="2" customFormat="1" ht="30" customHeight="1" x14ac:dyDescent="0.25">
      <c r="A145" s="13" t="s">
        <v>61</v>
      </c>
      <c r="B145" s="13" t="s">
        <v>2</v>
      </c>
      <c r="C145" s="13" t="s">
        <v>148</v>
      </c>
      <c r="D145" s="13" t="s">
        <v>149</v>
      </c>
      <c r="E145" s="13" t="s">
        <v>154</v>
      </c>
      <c r="F145" s="13" t="s">
        <v>155</v>
      </c>
      <c r="G145" s="49">
        <v>3405000</v>
      </c>
      <c r="H145" s="49">
        <v>2636000</v>
      </c>
      <c r="I145" s="41">
        <v>1771270</v>
      </c>
    </row>
    <row r="146" spans="1:9" s="2" customFormat="1" ht="30" customHeight="1" x14ac:dyDescent="0.25">
      <c r="A146" s="13" t="s">
        <v>61</v>
      </c>
      <c r="B146" s="13" t="s">
        <v>2</v>
      </c>
      <c r="C146" s="13" t="s">
        <v>148</v>
      </c>
      <c r="D146" s="13" t="s">
        <v>149</v>
      </c>
      <c r="E146" s="13">
        <v>570202</v>
      </c>
      <c r="F146" s="13" t="s">
        <v>143</v>
      </c>
      <c r="G146" s="49">
        <v>239000</v>
      </c>
      <c r="H146" s="49">
        <v>164000</v>
      </c>
      <c r="I146" s="41">
        <v>110506</v>
      </c>
    </row>
    <row r="147" spans="1:9" s="2" customFormat="1" ht="15" customHeight="1" x14ac:dyDescent="0.25">
      <c r="A147" s="13" t="s">
        <v>61</v>
      </c>
      <c r="B147" s="13" t="s">
        <v>2</v>
      </c>
      <c r="C147" s="13" t="s">
        <v>148</v>
      </c>
      <c r="D147" s="13" t="s">
        <v>149</v>
      </c>
      <c r="E147" s="13">
        <v>590100</v>
      </c>
      <c r="F147" s="13" t="s">
        <v>330</v>
      </c>
      <c r="G147" s="49">
        <v>1147000</v>
      </c>
      <c r="H147" s="49">
        <v>884000</v>
      </c>
      <c r="I147" s="41">
        <v>828697</v>
      </c>
    </row>
    <row r="148" spans="1:9" s="2" customFormat="1" x14ac:dyDescent="0.25">
      <c r="A148" s="72" t="s">
        <v>280</v>
      </c>
      <c r="B148" s="72"/>
      <c r="C148" s="72"/>
      <c r="D148" s="72"/>
      <c r="E148" s="72"/>
      <c r="F148" s="72"/>
      <c r="G148" s="52">
        <f>SUM(G121:G147)</f>
        <v>18944000</v>
      </c>
      <c r="H148" s="52">
        <f>SUM(H121:H147)</f>
        <v>17312000</v>
      </c>
      <c r="I148" s="52">
        <f>SUM(I121:I147)</f>
        <v>13135385</v>
      </c>
    </row>
    <row r="149" spans="1:9" s="2" customFormat="1" ht="30" customHeight="1" x14ac:dyDescent="0.25">
      <c r="A149" s="13" t="s">
        <v>61</v>
      </c>
      <c r="B149" s="13" t="s">
        <v>2</v>
      </c>
      <c r="C149" s="13" t="s">
        <v>156</v>
      </c>
      <c r="D149" s="13" t="s">
        <v>157</v>
      </c>
      <c r="E149" s="13">
        <v>510101</v>
      </c>
      <c r="F149" s="13" t="s">
        <v>117</v>
      </c>
      <c r="G149" s="49">
        <v>0</v>
      </c>
      <c r="H149" s="49">
        <v>0</v>
      </c>
      <c r="I149" s="41">
        <v>0</v>
      </c>
    </row>
    <row r="150" spans="1:9" s="2" customFormat="1" ht="60" x14ac:dyDescent="0.25">
      <c r="A150" s="13" t="s">
        <v>61</v>
      </c>
      <c r="B150" s="13" t="s">
        <v>2</v>
      </c>
      <c r="C150" s="13" t="s">
        <v>156</v>
      </c>
      <c r="D150" s="13" t="s">
        <v>157</v>
      </c>
      <c r="E150" s="13">
        <v>510146</v>
      </c>
      <c r="F150" s="13" t="s">
        <v>360</v>
      </c>
      <c r="G150" s="49">
        <v>8790000</v>
      </c>
      <c r="H150" s="49">
        <v>4840000</v>
      </c>
      <c r="I150" s="41">
        <v>3460787</v>
      </c>
    </row>
    <row r="151" spans="1:9" s="2" customFormat="1" x14ac:dyDescent="0.25">
      <c r="A151" s="70" t="s">
        <v>281</v>
      </c>
      <c r="B151" s="70"/>
      <c r="C151" s="70"/>
      <c r="D151" s="70"/>
      <c r="E151" s="70"/>
      <c r="F151" s="70"/>
      <c r="G151" s="49">
        <f>SUM(G149:G150)</f>
        <v>8790000</v>
      </c>
      <c r="H151" s="49">
        <f t="shared" ref="H151:I151" si="2">SUM(H149:H150)</f>
        <v>4840000</v>
      </c>
      <c r="I151" s="49">
        <f t="shared" si="2"/>
        <v>3460787</v>
      </c>
    </row>
    <row r="152" spans="1:9" s="2" customFormat="1" ht="45" customHeight="1" x14ac:dyDescent="0.25">
      <c r="A152" s="13" t="s">
        <v>61</v>
      </c>
      <c r="B152" s="13" t="s">
        <v>2</v>
      </c>
      <c r="C152" s="13" t="s">
        <v>160</v>
      </c>
      <c r="D152" s="13" t="s">
        <v>161</v>
      </c>
      <c r="E152" s="13" t="s">
        <v>64</v>
      </c>
      <c r="F152" s="13" t="s">
        <v>65</v>
      </c>
      <c r="G152" s="49">
        <v>3085000</v>
      </c>
      <c r="H152" s="49">
        <v>2315000</v>
      </c>
      <c r="I152" s="41">
        <v>2075059</v>
      </c>
    </row>
    <row r="153" spans="1:9" s="2" customFormat="1" ht="45" customHeight="1" x14ac:dyDescent="0.25">
      <c r="A153" s="13" t="s">
        <v>61</v>
      </c>
      <c r="B153" s="13" t="s">
        <v>2</v>
      </c>
      <c r="C153" s="13" t="s">
        <v>160</v>
      </c>
      <c r="D153" s="13" t="s">
        <v>161</v>
      </c>
      <c r="E153" s="13">
        <v>100105</v>
      </c>
      <c r="F153" s="13" t="s">
        <v>187</v>
      </c>
      <c r="G153" s="49">
        <v>355000</v>
      </c>
      <c r="H153" s="49">
        <v>267000</v>
      </c>
      <c r="I153" s="41">
        <v>230554</v>
      </c>
    </row>
    <row r="154" spans="1:9" s="2" customFormat="1" ht="45" customHeight="1" x14ac:dyDescent="0.25">
      <c r="A154" s="13" t="s">
        <v>61</v>
      </c>
      <c r="B154" s="13" t="s">
        <v>2</v>
      </c>
      <c r="C154" s="13" t="s">
        <v>160</v>
      </c>
      <c r="D154" s="13" t="s">
        <v>161</v>
      </c>
      <c r="E154" s="13">
        <v>100113</v>
      </c>
      <c r="F154" s="13" t="s">
        <v>264</v>
      </c>
      <c r="G154" s="49">
        <v>6000</v>
      </c>
      <c r="H154" s="49">
        <v>6000</v>
      </c>
      <c r="I154" s="41">
        <v>1321</v>
      </c>
    </row>
    <row r="155" spans="1:9" s="2" customFormat="1" ht="45" customHeight="1" x14ac:dyDescent="0.25">
      <c r="A155" s="13" t="s">
        <v>61</v>
      </c>
      <c r="B155" s="13" t="s">
        <v>2</v>
      </c>
      <c r="C155" s="13" t="s">
        <v>160</v>
      </c>
      <c r="D155" s="13" t="s">
        <v>161</v>
      </c>
      <c r="E155" s="13">
        <v>100117</v>
      </c>
      <c r="F155" s="13" t="s">
        <v>258</v>
      </c>
      <c r="G155" s="49">
        <v>180000</v>
      </c>
      <c r="H155" s="49">
        <v>135000</v>
      </c>
      <c r="I155" s="41">
        <v>113580</v>
      </c>
    </row>
    <row r="156" spans="1:9" s="2" customFormat="1" ht="45" customHeight="1" x14ac:dyDescent="0.25">
      <c r="A156" s="13" t="s">
        <v>61</v>
      </c>
      <c r="B156" s="13" t="s">
        <v>2</v>
      </c>
      <c r="C156" s="13" t="s">
        <v>160</v>
      </c>
      <c r="D156" s="13" t="s">
        <v>161</v>
      </c>
      <c r="E156" s="13">
        <v>100206</v>
      </c>
      <c r="F156" s="13" t="s">
        <v>265</v>
      </c>
      <c r="G156" s="49">
        <v>64000</v>
      </c>
      <c r="H156" s="49">
        <v>64000</v>
      </c>
      <c r="I156" s="41">
        <v>60900</v>
      </c>
    </row>
    <row r="157" spans="1:9" s="2" customFormat="1" ht="45" customHeight="1" x14ac:dyDescent="0.25">
      <c r="A157" s="13" t="s">
        <v>61</v>
      </c>
      <c r="B157" s="13" t="s">
        <v>2</v>
      </c>
      <c r="C157" s="13" t="s">
        <v>160</v>
      </c>
      <c r="D157" s="13" t="s">
        <v>161</v>
      </c>
      <c r="E157" s="13" t="s">
        <v>76</v>
      </c>
      <c r="F157" s="13" t="s">
        <v>77</v>
      </c>
      <c r="G157" s="49">
        <v>80000</v>
      </c>
      <c r="H157" s="49">
        <v>60000</v>
      </c>
      <c r="I157" s="41">
        <v>54251</v>
      </c>
    </row>
    <row r="158" spans="1:9" s="2" customFormat="1" ht="45" customHeight="1" x14ac:dyDescent="0.25">
      <c r="A158" s="13" t="s">
        <v>61</v>
      </c>
      <c r="B158" s="13" t="s">
        <v>2</v>
      </c>
      <c r="C158" s="13" t="s">
        <v>160</v>
      </c>
      <c r="D158" s="13" t="s">
        <v>161</v>
      </c>
      <c r="E158" s="13" t="s">
        <v>78</v>
      </c>
      <c r="F158" s="13" t="s">
        <v>79</v>
      </c>
      <c r="G158" s="49">
        <v>6000</v>
      </c>
      <c r="H158" s="49">
        <v>5000</v>
      </c>
      <c r="I158" s="41">
        <v>1640</v>
      </c>
    </row>
    <row r="159" spans="1:9" s="2" customFormat="1" ht="45" customHeight="1" x14ac:dyDescent="0.25">
      <c r="A159" s="13" t="s">
        <v>61</v>
      </c>
      <c r="B159" s="13" t="s">
        <v>2</v>
      </c>
      <c r="C159" s="13" t="s">
        <v>160</v>
      </c>
      <c r="D159" s="13" t="s">
        <v>161</v>
      </c>
      <c r="E159" s="13" t="s">
        <v>162</v>
      </c>
      <c r="F159" s="13" t="s">
        <v>163</v>
      </c>
      <c r="G159" s="49">
        <v>6000</v>
      </c>
      <c r="H159" s="49">
        <v>5000</v>
      </c>
      <c r="I159" s="41">
        <v>3014</v>
      </c>
    </row>
    <row r="160" spans="1:9" s="2" customFormat="1" ht="45" customHeight="1" x14ac:dyDescent="0.25">
      <c r="A160" s="13" t="s">
        <v>61</v>
      </c>
      <c r="B160" s="13" t="s">
        <v>2</v>
      </c>
      <c r="C160" s="13" t="s">
        <v>160</v>
      </c>
      <c r="D160" s="13" t="s">
        <v>161</v>
      </c>
      <c r="E160" s="13" t="s">
        <v>80</v>
      </c>
      <c r="F160" s="13" t="s">
        <v>81</v>
      </c>
      <c r="G160" s="49">
        <v>63000</v>
      </c>
      <c r="H160" s="49">
        <v>55000</v>
      </c>
      <c r="I160" s="41">
        <v>51034</v>
      </c>
    </row>
    <row r="161" spans="1:9" s="2" customFormat="1" ht="45" customHeight="1" x14ac:dyDescent="0.25">
      <c r="A161" s="13" t="s">
        <v>61</v>
      </c>
      <c r="B161" s="13" t="s">
        <v>2</v>
      </c>
      <c r="C161" s="13" t="s">
        <v>160</v>
      </c>
      <c r="D161" s="13" t="s">
        <v>161</v>
      </c>
      <c r="E161" s="13" t="s">
        <v>82</v>
      </c>
      <c r="F161" s="13" t="s">
        <v>83</v>
      </c>
      <c r="G161" s="49">
        <v>9000</v>
      </c>
      <c r="H161" s="49">
        <v>9000</v>
      </c>
      <c r="I161" s="41">
        <v>8289</v>
      </c>
    </row>
    <row r="162" spans="1:9" s="2" customFormat="1" ht="45" customHeight="1" x14ac:dyDescent="0.25">
      <c r="A162" s="13" t="s">
        <v>61</v>
      </c>
      <c r="B162" s="13" t="s">
        <v>2</v>
      </c>
      <c r="C162" s="13" t="s">
        <v>160</v>
      </c>
      <c r="D162" s="13" t="s">
        <v>161</v>
      </c>
      <c r="E162" s="13">
        <v>200106</v>
      </c>
      <c r="F162" s="13" t="s">
        <v>85</v>
      </c>
      <c r="G162" s="49">
        <v>1000</v>
      </c>
      <c r="H162" s="49">
        <v>1000</v>
      </c>
      <c r="I162" s="41">
        <v>796</v>
      </c>
    </row>
    <row r="163" spans="1:9" s="2" customFormat="1" ht="45" customHeight="1" x14ac:dyDescent="0.25">
      <c r="A163" s="13" t="s">
        <v>61</v>
      </c>
      <c r="B163" s="13" t="s">
        <v>2</v>
      </c>
      <c r="C163" s="13" t="s">
        <v>160</v>
      </c>
      <c r="D163" s="13" t="s">
        <v>161</v>
      </c>
      <c r="E163" s="13" t="s">
        <v>88</v>
      </c>
      <c r="F163" s="13" t="s">
        <v>89</v>
      </c>
      <c r="G163" s="49">
        <v>8000</v>
      </c>
      <c r="H163" s="49">
        <v>6000</v>
      </c>
      <c r="I163" s="41">
        <v>5135</v>
      </c>
    </row>
    <row r="164" spans="1:9" s="2" customFormat="1" ht="45" customHeight="1" x14ac:dyDescent="0.25">
      <c r="A164" s="13" t="s">
        <v>61</v>
      </c>
      <c r="B164" s="13" t="s">
        <v>2</v>
      </c>
      <c r="C164" s="13" t="s">
        <v>160</v>
      </c>
      <c r="D164" s="13" t="s">
        <v>161</v>
      </c>
      <c r="E164" s="13" t="s">
        <v>90</v>
      </c>
      <c r="F164" s="13" t="s">
        <v>91</v>
      </c>
      <c r="G164" s="49">
        <v>158000</v>
      </c>
      <c r="H164" s="49">
        <v>138000</v>
      </c>
      <c r="I164" s="41">
        <v>137587</v>
      </c>
    </row>
    <row r="165" spans="1:9" s="2" customFormat="1" ht="45" customHeight="1" x14ac:dyDescent="0.25">
      <c r="A165" s="13" t="s">
        <v>61</v>
      </c>
      <c r="B165" s="13" t="s">
        <v>2</v>
      </c>
      <c r="C165" s="13" t="s">
        <v>160</v>
      </c>
      <c r="D165" s="13" t="s">
        <v>161</v>
      </c>
      <c r="E165" s="13" t="s">
        <v>92</v>
      </c>
      <c r="F165" s="13" t="s">
        <v>93</v>
      </c>
      <c r="G165" s="49">
        <v>43000</v>
      </c>
      <c r="H165" s="49">
        <v>30000</v>
      </c>
      <c r="I165" s="41">
        <v>25514</v>
      </c>
    </row>
    <row r="166" spans="1:9" s="2" customFormat="1" ht="45" customHeight="1" x14ac:dyDescent="0.25">
      <c r="A166" s="13" t="s">
        <v>61</v>
      </c>
      <c r="B166" s="13" t="s">
        <v>2</v>
      </c>
      <c r="C166" s="13" t="s">
        <v>160</v>
      </c>
      <c r="D166" s="13" t="s">
        <v>161</v>
      </c>
      <c r="E166" s="13">
        <v>200530</v>
      </c>
      <c r="F166" s="13" t="s">
        <v>95</v>
      </c>
      <c r="G166" s="49">
        <v>14000</v>
      </c>
      <c r="H166" s="49">
        <v>14000</v>
      </c>
      <c r="I166" s="41">
        <v>3879</v>
      </c>
    </row>
    <row r="167" spans="1:9" s="2" customFormat="1" ht="45" customHeight="1" x14ac:dyDescent="0.25">
      <c r="A167" s="13" t="s">
        <v>61</v>
      </c>
      <c r="B167" s="13" t="s">
        <v>2</v>
      </c>
      <c r="C167" s="13" t="s">
        <v>160</v>
      </c>
      <c r="D167" s="13" t="s">
        <v>161</v>
      </c>
      <c r="E167" s="13">
        <v>200601</v>
      </c>
      <c r="F167" s="13" t="s">
        <v>97</v>
      </c>
      <c r="G167" s="49">
        <v>1000</v>
      </c>
      <c r="H167" s="49">
        <v>1000</v>
      </c>
      <c r="I167" s="41">
        <v>818</v>
      </c>
    </row>
    <row r="168" spans="1:9" s="2" customFormat="1" ht="45" customHeight="1" x14ac:dyDescent="0.25">
      <c r="A168" s="13" t="s">
        <v>61</v>
      </c>
      <c r="B168" s="13" t="s">
        <v>2</v>
      </c>
      <c r="C168" s="13" t="s">
        <v>160</v>
      </c>
      <c r="D168" s="13" t="s">
        <v>161</v>
      </c>
      <c r="E168" s="13">
        <v>200900</v>
      </c>
      <c r="F168" s="13" t="s">
        <v>233</v>
      </c>
      <c r="G168" s="49">
        <v>3000</v>
      </c>
      <c r="H168" s="49">
        <v>2000</v>
      </c>
      <c r="I168" s="41">
        <v>999</v>
      </c>
    </row>
    <row r="169" spans="1:9" s="2" customFormat="1" ht="45" customHeight="1" x14ac:dyDescent="0.25">
      <c r="A169" s="13" t="s">
        <v>61</v>
      </c>
      <c r="B169" s="13" t="s">
        <v>2</v>
      </c>
      <c r="C169" s="13" t="s">
        <v>160</v>
      </c>
      <c r="D169" s="13" t="s">
        <v>161</v>
      </c>
      <c r="E169" s="13" t="s">
        <v>164</v>
      </c>
      <c r="F169" s="13" t="s">
        <v>165</v>
      </c>
      <c r="G169" s="49">
        <v>124000</v>
      </c>
      <c r="H169" s="49">
        <v>80000</v>
      </c>
      <c r="I169" s="41">
        <v>65415</v>
      </c>
    </row>
    <row r="170" spans="1:9" s="2" customFormat="1" ht="45" customHeight="1" x14ac:dyDescent="0.25">
      <c r="A170" s="13" t="s">
        <v>61</v>
      </c>
      <c r="B170" s="13" t="s">
        <v>2</v>
      </c>
      <c r="C170" s="13" t="s">
        <v>160</v>
      </c>
      <c r="D170" s="13" t="s">
        <v>161</v>
      </c>
      <c r="E170" s="13">
        <v>201300</v>
      </c>
      <c r="F170" s="13" t="s">
        <v>197</v>
      </c>
      <c r="G170" s="49">
        <v>0</v>
      </c>
      <c r="H170" s="49">
        <v>0</v>
      </c>
      <c r="I170" s="41">
        <v>0</v>
      </c>
    </row>
    <row r="171" spans="1:9" s="2" customFormat="1" ht="45" customHeight="1" x14ac:dyDescent="0.25">
      <c r="A171" s="13" t="s">
        <v>61</v>
      </c>
      <c r="B171" s="13" t="s">
        <v>2</v>
      </c>
      <c r="C171" s="13" t="s">
        <v>160</v>
      </c>
      <c r="D171" s="13" t="s">
        <v>161</v>
      </c>
      <c r="E171" s="13" t="s">
        <v>166</v>
      </c>
      <c r="F171" s="13" t="s">
        <v>167</v>
      </c>
      <c r="G171" s="49">
        <v>8000</v>
      </c>
      <c r="H171" s="49">
        <v>6000</v>
      </c>
      <c r="I171" s="41">
        <v>4529</v>
      </c>
    </row>
    <row r="172" spans="1:9" s="2" customFormat="1" ht="45" customHeight="1" x14ac:dyDescent="0.25">
      <c r="A172" s="13" t="s">
        <v>61</v>
      </c>
      <c r="B172" s="13" t="s">
        <v>2</v>
      </c>
      <c r="C172" s="13" t="s">
        <v>160</v>
      </c>
      <c r="D172" s="13" t="s">
        <v>161</v>
      </c>
      <c r="E172" s="13">
        <v>203003</v>
      </c>
      <c r="F172" s="13" t="s">
        <v>237</v>
      </c>
      <c r="G172" s="49">
        <v>2000</v>
      </c>
      <c r="H172" s="49">
        <v>2000</v>
      </c>
      <c r="I172" s="41">
        <v>863</v>
      </c>
    </row>
    <row r="173" spans="1:9" s="2" customFormat="1" ht="45" customHeight="1" x14ac:dyDescent="0.25">
      <c r="A173" s="13" t="s">
        <v>61</v>
      </c>
      <c r="B173" s="13" t="s">
        <v>2</v>
      </c>
      <c r="C173" s="13" t="s">
        <v>160</v>
      </c>
      <c r="D173" s="13" t="s">
        <v>161</v>
      </c>
      <c r="E173" s="13" t="s">
        <v>168</v>
      </c>
      <c r="F173" s="13" t="s">
        <v>169</v>
      </c>
      <c r="G173" s="49">
        <v>54000</v>
      </c>
      <c r="H173" s="49">
        <v>41000</v>
      </c>
      <c r="I173" s="41">
        <v>36033</v>
      </c>
    </row>
    <row r="174" spans="1:9" s="2" customFormat="1" ht="30" customHeight="1" x14ac:dyDescent="0.25">
      <c r="A174" s="13" t="s">
        <v>61</v>
      </c>
      <c r="B174" s="13" t="s">
        <v>2</v>
      </c>
      <c r="C174" s="13" t="s">
        <v>170</v>
      </c>
      <c r="D174" s="13" t="s">
        <v>171</v>
      </c>
      <c r="E174" s="13" t="s">
        <v>116</v>
      </c>
      <c r="F174" s="13" t="s">
        <v>117</v>
      </c>
      <c r="G174" s="49">
        <v>9985000</v>
      </c>
      <c r="H174" s="49">
        <v>7922000</v>
      </c>
      <c r="I174" s="41">
        <v>7497000</v>
      </c>
    </row>
    <row r="175" spans="1:9" s="2" customFormat="1" ht="45" x14ac:dyDescent="0.25">
      <c r="A175" s="13" t="s">
        <v>61</v>
      </c>
      <c r="B175" s="13" t="s">
        <v>2</v>
      </c>
      <c r="C175" s="13" t="s">
        <v>172</v>
      </c>
      <c r="D175" s="13" t="s">
        <v>173</v>
      </c>
      <c r="E175" s="13" t="s">
        <v>116</v>
      </c>
      <c r="F175" s="13" t="s">
        <v>117</v>
      </c>
      <c r="G175" s="49">
        <v>15589000</v>
      </c>
      <c r="H175" s="49">
        <v>12477000</v>
      </c>
      <c r="I175" s="41">
        <v>11695000</v>
      </c>
    </row>
    <row r="176" spans="1:9" s="2" customFormat="1" ht="30" x14ac:dyDescent="0.25">
      <c r="A176" s="13" t="s">
        <v>61</v>
      </c>
      <c r="B176" s="13" t="s">
        <v>2</v>
      </c>
      <c r="C176" s="13" t="s">
        <v>174</v>
      </c>
      <c r="D176" s="13" t="s">
        <v>175</v>
      </c>
      <c r="E176" s="13" t="s">
        <v>116</v>
      </c>
      <c r="F176" s="13" t="s">
        <v>117</v>
      </c>
      <c r="G176" s="49">
        <v>1396000</v>
      </c>
      <c r="H176" s="49">
        <v>1071000</v>
      </c>
      <c r="I176" s="41">
        <v>1071000</v>
      </c>
    </row>
    <row r="177" spans="1:9" s="2" customFormat="1" ht="60" x14ac:dyDescent="0.25">
      <c r="A177" s="13" t="s">
        <v>61</v>
      </c>
      <c r="B177" s="13" t="s">
        <v>2</v>
      </c>
      <c r="C177" s="13" t="s">
        <v>176</v>
      </c>
      <c r="D177" s="13" t="s">
        <v>177</v>
      </c>
      <c r="E177" s="13" t="s">
        <v>116</v>
      </c>
      <c r="F177" s="13" t="s">
        <v>117</v>
      </c>
      <c r="G177" s="49">
        <v>873000</v>
      </c>
      <c r="H177" s="49">
        <v>672300</v>
      </c>
      <c r="I177" s="41">
        <v>672300</v>
      </c>
    </row>
    <row r="178" spans="1:9" s="2" customFormat="1" ht="30" customHeight="1" x14ac:dyDescent="0.25">
      <c r="A178" s="13" t="s">
        <v>61</v>
      </c>
      <c r="B178" s="13" t="s">
        <v>2</v>
      </c>
      <c r="C178" s="13" t="s">
        <v>178</v>
      </c>
      <c r="D178" s="13" t="s">
        <v>179</v>
      </c>
      <c r="E178" s="13" t="s">
        <v>116</v>
      </c>
      <c r="F178" s="13" t="s">
        <v>117</v>
      </c>
      <c r="G178" s="49">
        <v>545000</v>
      </c>
      <c r="H178" s="49">
        <v>422000</v>
      </c>
      <c r="I178" s="41">
        <v>422000</v>
      </c>
    </row>
    <row r="179" spans="1:9" s="2" customFormat="1" ht="15" customHeight="1" x14ac:dyDescent="0.25">
      <c r="A179" s="13" t="s">
        <v>61</v>
      </c>
      <c r="B179" s="13" t="s">
        <v>2</v>
      </c>
      <c r="C179" s="13">
        <v>670502</v>
      </c>
      <c r="D179" s="13" t="s">
        <v>266</v>
      </c>
      <c r="E179" s="13">
        <v>591100</v>
      </c>
      <c r="F179" s="13" t="s">
        <v>267</v>
      </c>
      <c r="G179" s="49">
        <v>272500</v>
      </c>
      <c r="H179" s="49">
        <v>122500</v>
      </c>
      <c r="I179" s="41">
        <v>0</v>
      </c>
    </row>
    <row r="180" spans="1:9" s="2" customFormat="1" ht="15" customHeight="1" x14ac:dyDescent="0.25">
      <c r="A180" s="13" t="s">
        <v>61</v>
      </c>
      <c r="B180" s="13" t="s">
        <v>2</v>
      </c>
      <c r="C180" s="13" t="s">
        <v>180</v>
      </c>
      <c r="D180" s="13" t="s">
        <v>181</v>
      </c>
      <c r="E180" s="13" t="s">
        <v>182</v>
      </c>
      <c r="F180" s="13" t="s">
        <v>183</v>
      </c>
      <c r="G180" s="49">
        <v>15720000</v>
      </c>
      <c r="H180" s="49">
        <v>11883000</v>
      </c>
      <c r="I180" s="41">
        <v>11422113</v>
      </c>
    </row>
    <row r="181" spans="1:9" s="2" customFormat="1" ht="45" x14ac:dyDescent="0.25">
      <c r="A181" s="13" t="s">
        <v>61</v>
      </c>
      <c r="B181" s="13" t="s">
        <v>2</v>
      </c>
      <c r="C181" s="13">
        <v>675000</v>
      </c>
      <c r="D181" s="13" t="s">
        <v>268</v>
      </c>
      <c r="E181" s="13">
        <v>591100</v>
      </c>
      <c r="F181" s="13" t="s">
        <v>267</v>
      </c>
      <c r="G181" s="49">
        <v>327500</v>
      </c>
      <c r="H181" s="49">
        <v>177500</v>
      </c>
      <c r="I181" s="41">
        <v>0</v>
      </c>
    </row>
    <row r="182" spans="1:9" s="2" customFormat="1" x14ac:dyDescent="0.25">
      <c r="A182" s="72" t="s">
        <v>282</v>
      </c>
      <c r="B182" s="72"/>
      <c r="C182" s="72"/>
      <c r="D182" s="72"/>
      <c r="E182" s="72"/>
      <c r="F182" s="72"/>
      <c r="G182" s="52">
        <f>SUM(G152:G181)</f>
        <v>48978000</v>
      </c>
      <c r="H182" s="52">
        <f>SUM(H152:H181)</f>
        <v>37989300</v>
      </c>
      <c r="I182" s="52">
        <f>SUM(I152:I181)</f>
        <v>35660623</v>
      </c>
    </row>
    <row r="183" spans="1:9" s="2" customFormat="1" ht="30" customHeight="1" x14ac:dyDescent="0.25">
      <c r="A183" s="13" t="s">
        <v>61</v>
      </c>
      <c r="B183" s="13" t="s">
        <v>2</v>
      </c>
      <c r="C183" s="13">
        <v>680400</v>
      </c>
      <c r="D183" s="13" t="s">
        <v>331</v>
      </c>
      <c r="E183" s="13">
        <v>100101</v>
      </c>
      <c r="F183" s="13" t="s">
        <v>65</v>
      </c>
      <c r="G183" s="41">
        <v>961000</v>
      </c>
      <c r="H183" s="41">
        <v>794000</v>
      </c>
      <c r="I183" s="41">
        <v>743180</v>
      </c>
    </row>
    <row r="184" spans="1:9" s="2" customFormat="1" ht="30" customHeight="1" x14ac:dyDescent="0.25">
      <c r="A184" s="13" t="s">
        <v>61</v>
      </c>
      <c r="B184" s="13" t="s">
        <v>2</v>
      </c>
      <c r="C184" s="13">
        <v>680400</v>
      </c>
      <c r="D184" s="13" t="s">
        <v>331</v>
      </c>
      <c r="E184" s="13">
        <v>100105</v>
      </c>
      <c r="F184" s="13" t="s">
        <v>187</v>
      </c>
      <c r="G184" s="41">
        <v>82000</v>
      </c>
      <c r="H184" s="41">
        <v>82000</v>
      </c>
      <c r="I184" s="41">
        <v>74498</v>
      </c>
    </row>
    <row r="185" spans="1:9" s="2" customFormat="1" ht="30" customHeight="1" x14ac:dyDescent="0.25">
      <c r="A185" s="13" t="s">
        <v>61</v>
      </c>
      <c r="B185" s="13" t="s">
        <v>2</v>
      </c>
      <c r="C185" s="13">
        <v>680400</v>
      </c>
      <c r="D185" s="13" t="s">
        <v>331</v>
      </c>
      <c r="E185" s="13">
        <v>100106</v>
      </c>
      <c r="F185" s="13" t="s">
        <v>189</v>
      </c>
      <c r="G185" s="41">
        <v>32000</v>
      </c>
      <c r="H185" s="41">
        <v>32000</v>
      </c>
      <c r="I185" s="41">
        <v>30190</v>
      </c>
    </row>
    <row r="186" spans="1:9" s="2" customFormat="1" ht="30" customHeight="1" x14ac:dyDescent="0.25">
      <c r="A186" s="13" t="s">
        <v>61</v>
      </c>
      <c r="B186" s="13" t="s">
        <v>2</v>
      </c>
      <c r="C186" s="13">
        <v>680400</v>
      </c>
      <c r="D186" s="13" t="s">
        <v>331</v>
      </c>
      <c r="E186" s="13">
        <v>100117</v>
      </c>
      <c r="F186" s="13" t="s">
        <v>219</v>
      </c>
      <c r="G186" s="41">
        <v>68000</v>
      </c>
      <c r="H186" s="41">
        <v>63000</v>
      </c>
      <c r="I186" s="41">
        <v>51497</v>
      </c>
    </row>
    <row r="187" spans="1:9" s="2" customFormat="1" ht="30" customHeight="1" x14ac:dyDescent="0.25">
      <c r="A187" s="13" t="s">
        <v>61</v>
      </c>
      <c r="B187" s="13" t="s">
        <v>2</v>
      </c>
      <c r="C187" s="13">
        <v>680400</v>
      </c>
      <c r="D187" s="13" t="s">
        <v>331</v>
      </c>
      <c r="E187" s="13">
        <v>100206</v>
      </c>
      <c r="F187" s="13" t="s">
        <v>265</v>
      </c>
      <c r="G187" s="41">
        <v>31000</v>
      </c>
      <c r="H187" s="41">
        <v>31000</v>
      </c>
      <c r="I187" s="41">
        <v>29000</v>
      </c>
    </row>
    <row r="188" spans="1:9" s="2" customFormat="1" ht="30" customHeight="1" x14ac:dyDescent="0.25">
      <c r="A188" s="13" t="s">
        <v>61</v>
      </c>
      <c r="B188" s="13" t="s">
        <v>2</v>
      </c>
      <c r="C188" s="13">
        <v>680400</v>
      </c>
      <c r="D188" s="13" t="s">
        <v>331</v>
      </c>
      <c r="E188" s="13">
        <v>100307</v>
      </c>
      <c r="F188" s="13" t="s">
        <v>77</v>
      </c>
      <c r="G188" s="41">
        <v>26000</v>
      </c>
      <c r="H188" s="41">
        <v>23000</v>
      </c>
      <c r="I188" s="41">
        <v>19879</v>
      </c>
    </row>
    <row r="189" spans="1:9" s="2" customFormat="1" ht="30" customHeight="1" x14ac:dyDescent="0.25">
      <c r="A189" s="13" t="s">
        <v>61</v>
      </c>
      <c r="B189" s="13" t="s">
        <v>2</v>
      </c>
      <c r="C189" s="13">
        <v>680400</v>
      </c>
      <c r="D189" s="13" t="s">
        <v>331</v>
      </c>
      <c r="E189" s="13">
        <v>200102</v>
      </c>
      <c r="F189" s="13" t="s">
        <v>163</v>
      </c>
      <c r="G189" s="41">
        <v>10000</v>
      </c>
      <c r="H189" s="41">
        <v>8000</v>
      </c>
      <c r="I189" s="41">
        <v>0</v>
      </c>
    </row>
    <row r="190" spans="1:9" s="2" customFormat="1" ht="30" customHeight="1" x14ac:dyDescent="0.25">
      <c r="A190" s="13" t="s">
        <v>61</v>
      </c>
      <c r="B190" s="13" t="s">
        <v>2</v>
      </c>
      <c r="C190" s="13">
        <v>680400</v>
      </c>
      <c r="D190" s="13" t="s">
        <v>331</v>
      </c>
      <c r="E190" s="13">
        <v>200103</v>
      </c>
      <c r="F190" s="13" t="s">
        <v>81</v>
      </c>
      <c r="G190" s="41">
        <v>250000</v>
      </c>
      <c r="H190" s="41">
        <v>196000</v>
      </c>
      <c r="I190" s="41">
        <v>33844</v>
      </c>
    </row>
    <row r="191" spans="1:9" s="2" customFormat="1" ht="30" customHeight="1" x14ac:dyDescent="0.25">
      <c r="A191" s="13" t="s">
        <v>61</v>
      </c>
      <c r="B191" s="13" t="s">
        <v>2</v>
      </c>
      <c r="C191" s="13">
        <v>680400</v>
      </c>
      <c r="D191" s="13" t="s">
        <v>331</v>
      </c>
      <c r="E191" s="13">
        <v>200105</v>
      </c>
      <c r="F191" s="13" t="s">
        <v>223</v>
      </c>
      <c r="G191" s="41">
        <v>5000</v>
      </c>
      <c r="H191" s="41">
        <v>3000</v>
      </c>
      <c r="I191" s="41">
        <v>1223</v>
      </c>
    </row>
    <row r="192" spans="1:9" s="2" customFormat="1" ht="30" customHeight="1" x14ac:dyDescent="0.25">
      <c r="A192" s="13" t="s">
        <v>61</v>
      </c>
      <c r="B192" s="13" t="s">
        <v>2</v>
      </c>
      <c r="C192" s="13">
        <v>680400</v>
      </c>
      <c r="D192" s="13" t="s">
        <v>331</v>
      </c>
      <c r="E192" s="13">
        <v>200108</v>
      </c>
      <c r="F192" s="13" t="s">
        <v>89</v>
      </c>
      <c r="G192" s="41">
        <v>1000</v>
      </c>
      <c r="H192" s="41">
        <v>1000</v>
      </c>
      <c r="I192" s="41">
        <v>998</v>
      </c>
    </row>
    <row r="193" spans="1:10" s="2" customFormat="1" ht="45" customHeight="1" x14ac:dyDescent="0.25">
      <c r="A193" s="13" t="s">
        <v>61</v>
      </c>
      <c r="B193" s="13" t="s">
        <v>2</v>
      </c>
      <c r="C193" s="13">
        <v>680400</v>
      </c>
      <c r="D193" s="13" t="s">
        <v>331</v>
      </c>
      <c r="E193" s="13">
        <v>200130</v>
      </c>
      <c r="F193" s="13" t="s">
        <v>93</v>
      </c>
      <c r="G193" s="41">
        <v>50000</v>
      </c>
      <c r="H193" s="41">
        <v>30000</v>
      </c>
      <c r="I193" s="41">
        <v>27084</v>
      </c>
    </row>
    <row r="194" spans="1:10" s="2" customFormat="1" ht="30" customHeight="1" x14ac:dyDescent="0.25">
      <c r="A194" s="13" t="s">
        <v>61</v>
      </c>
      <c r="B194" s="13" t="s">
        <v>2</v>
      </c>
      <c r="C194" s="13">
        <v>680400</v>
      </c>
      <c r="D194" s="13" t="s">
        <v>331</v>
      </c>
      <c r="E194" s="13">
        <v>200200</v>
      </c>
      <c r="F194" s="13" t="s">
        <v>151</v>
      </c>
      <c r="G194" s="41">
        <v>15000</v>
      </c>
      <c r="H194" s="41">
        <v>10000</v>
      </c>
      <c r="I194" s="41">
        <v>0</v>
      </c>
    </row>
    <row r="195" spans="1:10" s="2" customFormat="1" ht="30" customHeight="1" x14ac:dyDescent="0.25">
      <c r="A195" s="13" t="s">
        <v>61</v>
      </c>
      <c r="B195" s="13" t="s">
        <v>2</v>
      </c>
      <c r="C195" s="13">
        <v>680400</v>
      </c>
      <c r="D195" s="13" t="s">
        <v>331</v>
      </c>
      <c r="E195" s="13">
        <v>200301</v>
      </c>
      <c r="F195" s="13" t="s">
        <v>153</v>
      </c>
      <c r="G195" s="41">
        <v>217000</v>
      </c>
      <c r="H195" s="41">
        <v>162000</v>
      </c>
      <c r="I195" s="41">
        <v>92765</v>
      </c>
    </row>
    <row r="196" spans="1:10" s="2" customFormat="1" ht="30" customHeight="1" x14ac:dyDescent="0.25">
      <c r="A196" s="13" t="s">
        <v>61</v>
      </c>
      <c r="B196" s="13" t="s">
        <v>2</v>
      </c>
      <c r="C196" s="13">
        <v>680400</v>
      </c>
      <c r="D196" s="13" t="s">
        <v>331</v>
      </c>
      <c r="E196" s="13">
        <v>200401</v>
      </c>
      <c r="F196" s="13" t="s">
        <v>191</v>
      </c>
      <c r="G196" s="41">
        <v>5000</v>
      </c>
      <c r="H196" s="41">
        <v>4000</v>
      </c>
      <c r="I196" s="41">
        <v>3908</v>
      </c>
    </row>
    <row r="197" spans="1:10" s="2" customFormat="1" ht="30" customHeight="1" x14ac:dyDescent="0.25">
      <c r="A197" s="13" t="s">
        <v>61</v>
      </c>
      <c r="B197" s="13" t="s">
        <v>2</v>
      </c>
      <c r="C197" s="13">
        <v>680400</v>
      </c>
      <c r="D197" s="13" t="s">
        <v>331</v>
      </c>
      <c r="E197" s="13">
        <v>200402</v>
      </c>
      <c r="F197" s="13" t="s">
        <v>193</v>
      </c>
      <c r="G197" s="41">
        <v>1000</v>
      </c>
      <c r="H197" s="41">
        <v>1000</v>
      </c>
      <c r="I197" s="41">
        <v>0</v>
      </c>
    </row>
    <row r="198" spans="1:10" s="2" customFormat="1" ht="30" customHeight="1" x14ac:dyDescent="0.25">
      <c r="A198" s="13" t="s">
        <v>61</v>
      </c>
      <c r="B198" s="13" t="s">
        <v>2</v>
      </c>
      <c r="C198" s="13">
        <v>680400</v>
      </c>
      <c r="D198" s="13" t="s">
        <v>331</v>
      </c>
      <c r="E198" s="13">
        <v>203030</v>
      </c>
      <c r="F198" s="13" t="s">
        <v>107</v>
      </c>
      <c r="G198" s="41">
        <v>20000</v>
      </c>
      <c r="H198" s="41">
        <v>15000</v>
      </c>
      <c r="I198" s="41">
        <v>6349</v>
      </c>
    </row>
    <row r="199" spans="1:10" s="2" customFormat="1" ht="45" customHeight="1" x14ac:dyDescent="0.25">
      <c r="A199" s="13" t="s">
        <v>61</v>
      </c>
      <c r="B199" s="13" t="s">
        <v>2</v>
      </c>
      <c r="C199" s="13">
        <v>680400</v>
      </c>
      <c r="D199" s="13" t="s">
        <v>331</v>
      </c>
      <c r="E199" s="13">
        <v>594000</v>
      </c>
      <c r="F199" s="13" t="s">
        <v>111</v>
      </c>
      <c r="G199" s="41">
        <v>28500</v>
      </c>
      <c r="H199" s="41">
        <v>27500</v>
      </c>
      <c r="I199" s="41">
        <v>21340</v>
      </c>
      <c r="J199" s="51"/>
    </row>
    <row r="200" spans="1:10" s="2" customFormat="1" ht="30" customHeight="1" x14ac:dyDescent="0.25">
      <c r="A200" s="13" t="s">
        <v>61</v>
      </c>
      <c r="B200" s="13" t="s">
        <v>2</v>
      </c>
      <c r="C200" s="13" t="s">
        <v>184</v>
      </c>
      <c r="D200" s="13" t="s">
        <v>185</v>
      </c>
      <c r="E200" s="13" t="s">
        <v>64</v>
      </c>
      <c r="F200" s="13" t="s">
        <v>65</v>
      </c>
      <c r="G200" s="49">
        <v>38870000</v>
      </c>
      <c r="H200" s="49">
        <v>30468000</v>
      </c>
      <c r="I200" s="41">
        <v>30463219</v>
      </c>
    </row>
    <row r="201" spans="1:10" s="2" customFormat="1" ht="30" customHeight="1" x14ac:dyDescent="0.25">
      <c r="A201" s="13" t="s">
        <v>61</v>
      </c>
      <c r="B201" s="13" t="s">
        <v>2</v>
      </c>
      <c r="C201" s="13" t="s">
        <v>184</v>
      </c>
      <c r="D201" s="13" t="s">
        <v>185</v>
      </c>
      <c r="E201" s="13" t="s">
        <v>186</v>
      </c>
      <c r="F201" s="13" t="s">
        <v>187</v>
      </c>
      <c r="G201" s="49">
        <v>9348000</v>
      </c>
      <c r="H201" s="49">
        <v>7457000</v>
      </c>
      <c r="I201" s="41">
        <v>7456681</v>
      </c>
    </row>
    <row r="202" spans="1:10" s="2" customFormat="1" ht="30" customHeight="1" x14ac:dyDescent="0.25">
      <c r="A202" s="13" t="s">
        <v>61</v>
      </c>
      <c r="B202" s="13" t="s">
        <v>2</v>
      </c>
      <c r="C202" s="13" t="s">
        <v>184</v>
      </c>
      <c r="D202" s="13" t="s">
        <v>185</v>
      </c>
      <c r="E202" s="13" t="s">
        <v>188</v>
      </c>
      <c r="F202" s="13" t="s">
        <v>189</v>
      </c>
      <c r="G202" s="49">
        <v>1907000</v>
      </c>
      <c r="H202" s="49">
        <v>1606000</v>
      </c>
      <c r="I202" s="41">
        <v>1605262</v>
      </c>
    </row>
    <row r="203" spans="1:10" s="2" customFormat="1" ht="30" customHeight="1" x14ac:dyDescent="0.25">
      <c r="A203" s="13" t="s">
        <v>61</v>
      </c>
      <c r="B203" s="13" t="s">
        <v>2</v>
      </c>
      <c r="C203" s="13" t="s">
        <v>184</v>
      </c>
      <c r="D203" s="13" t="s">
        <v>185</v>
      </c>
      <c r="E203" s="13">
        <v>100113</v>
      </c>
      <c r="F203" s="13" t="s">
        <v>264</v>
      </c>
      <c r="G203" s="49">
        <v>13000</v>
      </c>
      <c r="H203" s="49">
        <v>13000</v>
      </c>
      <c r="I203" s="41">
        <v>0</v>
      </c>
    </row>
    <row r="204" spans="1:10" s="2" customFormat="1" ht="30" customHeight="1" x14ac:dyDescent="0.25">
      <c r="A204" s="13" t="s">
        <v>61</v>
      </c>
      <c r="B204" s="13" t="s">
        <v>2</v>
      </c>
      <c r="C204" s="13" t="s">
        <v>184</v>
      </c>
      <c r="D204" s="13" t="s">
        <v>185</v>
      </c>
      <c r="E204" s="13">
        <v>100117</v>
      </c>
      <c r="F204" s="13" t="s">
        <v>219</v>
      </c>
      <c r="G204" s="49">
        <v>2289000</v>
      </c>
      <c r="H204" s="49">
        <v>1878000</v>
      </c>
      <c r="I204" s="41">
        <v>1655387</v>
      </c>
    </row>
    <row r="205" spans="1:10" s="2" customFormat="1" ht="30" customHeight="1" x14ac:dyDescent="0.25">
      <c r="A205" s="13" t="s">
        <v>61</v>
      </c>
      <c r="B205" s="13" t="s">
        <v>2</v>
      </c>
      <c r="C205" s="13" t="s">
        <v>184</v>
      </c>
      <c r="D205" s="13" t="s">
        <v>185</v>
      </c>
      <c r="E205" s="13">
        <v>100206</v>
      </c>
      <c r="F205" s="13" t="s">
        <v>265</v>
      </c>
      <c r="G205" s="49">
        <v>968000</v>
      </c>
      <c r="H205" s="49">
        <v>968000</v>
      </c>
      <c r="I205" s="41">
        <v>863598</v>
      </c>
    </row>
    <row r="206" spans="1:10" s="2" customFormat="1" ht="30" customHeight="1" x14ac:dyDescent="0.25">
      <c r="A206" s="13" t="s">
        <v>61</v>
      </c>
      <c r="B206" s="13" t="s">
        <v>2</v>
      </c>
      <c r="C206" s="13" t="s">
        <v>184</v>
      </c>
      <c r="D206" s="13" t="s">
        <v>185</v>
      </c>
      <c r="E206" s="13" t="s">
        <v>76</v>
      </c>
      <c r="F206" s="13" t="s">
        <v>77</v>
      </c>
      <c r="G206" s="49">
        <v>1112000</v>
      </c>
      <c r="H206" s="49">
        <v>890000</v>
      </c>
      <c r="I206" s="41">
        <v>793171</v>
      </c>
    </row>
    <row r="207" spans="1:10" s="2" customFormat="1" ht="30" customHeight="1" x14ac:dyDescent="0.25">
      <c r="A207" s="13" t="s">
        <v>61</v>
      </c>
      <c r="B207" s="13" t="s">
        <v>2</v>
      </c>
      <c r="C207" s="13" t="s">
        <v>184</v>
      </c>
      <c r="D207" s="13" t="s">
        <v>185</v>
      </c>
      <c r="E207" s="13" t="s">
        <v>78</v>
      </c>
      <c r="F207" s="13" t="s">
        <v>79</v>
      </c>
      <c r="G207" s="49">
        <v>69000</v>
      </c>
      <c r="H207" s="49">
        <v>49000</v>
      </c>
      <c r="I207" s="41">
        <v>21244</v>
      </c>
    </row>
    <row r="208" spans="1:10" s="2" customFormat="1" ht="30" customHeight="1" x14ac:dyDescent="0.25">
      <c r="A208" s="13" t="s">
        <v>61</v>
      </c>
      <c r="B208" s="13" t="s">
        <v>2</v>
      </c>
      <c r="C208" s="13" t="s">
        <v>184</v>
      </c>
      <c r="D208" s="13" t="s">
        <v>185</v>
      </c>
      <c r="E208" s="13" t="s">
        <v>162</v>
      </c>
      <c r="F208" s="13" t="s">
        <v>163</v>
      </c>
      <c r="G208" s="49">
        <v>451000</v>
      </c>
      <c r="H208" s="49">
        <v>315000</v>
      </c>
      <c r="I208" s="41">
        <v>174558</v>
      </c>
    </row>
    <row r="209" spans="1:9" s="2" customFormat="1" ht="30" customHeight="1" x14ac:dyDescent="0.25">
      <c r="A209" s="13" t="s">
        <v>61</v>
      </c>
      <c r="B209" s="13" t="s">
        <v>2</v>
      </c>
      <c r="C209" s="13" t="s">
        <v>184</v>
      </c>
      <c r="D209" s="13" t="s">
        <v>185</v>
      </c>
      <c r="E209" s="13" t="s">
        <v>80</v>
      </c>
      <c r="F209" s="13" t="s">
        <v>81</v>
      </c>
      <c r="G209" s="49">
        <v>4008700</v>
      </c>
      <c r="H209" s="49">
        <v>2865700</v>
      </c>
      <c r="I209" s="41">
        <v>1793168</v>
      </c>
    </row>
    <row r="210" spans="1:9" s="2" customFormat="1" ht="30" customHeight="1" x14ac:dyDescent="0.25">
      <c r="A210" s="13" t="s">
        <v>61</v>
      </c>
      <c r="B210" s="13" t="s">
        <v>2</v>
      </c>
      <c r="C210" s="13" t="s">
        <v>184</v>
      </c>
      <c r="D210" s="13" t="s">
        <v>185</v>
      </c>
      <c r="E210" s="13" t="s">
        <v>82</v>
      </c>
      <c r="F210" s="13" t="s">
        <v>83</v>
      </c>
      <c r="G210" s="49">
        <v>528000</v>
      </c>
      <c r="H210" s="49">
        <v>358000</v>
      </c>
      <c r="I210" s="41">
        <v>312590</v>
      </c>
    </row>
    <row r="211" spans="1:9" s="2" customFormat="1" ht="30" customHeight="1" x14ac:dyDescent="0.25">
      <c r="A211" s="13" t="s">
        <v>61</v>
      </c>
      <c r="B211" s="13" t="s">
        <v>2</v>
      </c>
      <c r="C211" s="13" t="s">
        <v>184</v>
      </c>
      <c r="D211" s="13" t="s">
        <v>185</v>
      </c>
      <c r="E211" s="13">
        <v>200105</v>
      </c>
      <c r="F211" s="13" t="s">
        <v>223</v>
      </c>
      <c r="G211" s="49">
        <v>237200</v>
      </c>
      <c r="H211" s="49">
        <v>167200</v>
      </c>
      <c r="I211" s="41">
        <v>112871</v>
      </c>
    </row>
    <row r="212" spans="1:9" s="2" customFormat="1" ht="30" customHeight="1" x14ac:dyDescent="0.25">
      <c r="A212" s="13" t="s">
        <v>61</v>
      </c>
      <c r="B212" s="13" t="s">
        <v>2</v>
      </c>
      <c r="C212" s="13" t="s">
        <v>184</v>
      </c>
      <c r="D212" s="13" t="s">
        <v>185</v>
      </c>
      <c r="E212" s="13">
        <v>200106</v>
      </c>
      <c r="F212" s="13" t="s">
        <v>85</v>
      </c>
      <c r="G212" s="49">
        <v>12000</v>
      </c>
      <c r="H212" s="49">
        <v>10000</v>
      </c>
      <c r="I212" s="41">
        <v>904</v>
      </c>
    </row>
    <row r="213" spans="1:9" s="2" customFormat="1" ht="30" customHeight="1" x14ac:dyDescent="0.25">
      <c r="A213" s="13" t="s">
        <v>61</v>
      </c>
      <c r="B213" s="13" t="s">
        <v>2</v>
      </c>
      <c r="C213" s="13" t="s">
        <v>184</v>
      </c>
      <c r="D213" s="13" t="s">
        <v>185</v>
      </c>
      <c r="E213" s="13" t="s">
        <v>88</v>
      </c>
      <c r="F213" s="13" t="s">
        <v>89</v>
      </c>
      <c r="G213" s="49">
        <v>218000</v>
      </c>
      <c r="H213" s="49">
        <v>164000</v>
      </c>
      <c r="I213" s="41">
        <v>137481</v>
      </c>
    </row>
    <row r="214" spans="1:9" s="2" customFormat="1" ht="45" customHeight="1" x14ac:dyDescent="0.25">
      <c r="A214" s="13" t="s">
        <v>61</v>
      </c>
      <c r="B214" s="13" t="s">
        <v>2</v>
      </c>
      <c r="C214" s="13" t="s">
        <v>184</v>
      </c>
      <c r="D214" s="13" t="s">
        <v>185</v>
      </c>
      <c r="E214" s="13" t="s">
        <v>92</v>
      </c>
      <c r="F214" s="13" t="s">
        <v>93</v>
      </c>
      <c r="G214" s="49">
        <v>1347600</v>
      </c>
      <c r="H214" s="49">
        <v>1068600</v>
      </c>
      <c r="I214" s="41">
        <v>488481</v>
      </c>
    </row>
    <row r="215" spans="1:9" s="2" customFormat="1" ht="30" customHeight="1" x14ac:dyDescent="0.25">
      <c r="A215" s="13" t="s">
        <v>61</v>
      </c>
      <c r="B215" s="13" t="s">
        <v>2</v>
      </c>
      <c r="C215" s="13" t="s">
        <v>184</v>
      </c>
      <c r="D215" s="13" t="s">
        <v>185</v>
      </c>
      <c r="E215" s="13" t="s">
        <v>150</v>
      </c>
      <c r="F215" s="13" t="s">
        <v>151</v>
      </c>
      <c r="G215" s="49">
        <v>602000</v>
      </c>
      <c r="H215" s="49">
        <v>513000</v>
      </c>
      <c r="I215" s="41">
        <v>147300</v>
      </c>
    </row>
    <row r="216" spans="1:9" s="2" customFormat="1" ht="30" customHeight="1" x14ac:dyDescent="0.25">
      <c r="A216" s="13" t="s">
        <v>61</v>
      </c>
      <c r="B216" s="13" t="s">
        <v>2</v>
      </c>
      <c r="C216" s="13" t="s">
        <v>184</v>
      </c>
      <c r="D216" s="13" t="s">
        <v>185</v>
      </c>
      <c r="E216" s="13" t="s">
        <v>152</v>
      </c>
      <c r="F216" s="13" t="s">
        <v>153</v>
      </c>
      <c r="G216" s="49">
        <v>5278000</v>
      </c>
      <c r="H216" s="49">
        <v>3862000</v>
      </c>
      <c r="I216" s="41">
        <v>2844150</v>
      </c>
    </row>
    <row r="217" spans="1:9" s="2" customFormat="1" ht="30" customHeight="1" x14ac:dyDescent="0.25">
      <c r="A217" s="13" t="s">
        <v>61</v>
      </c>
      <c r="B217" s="13" t="s">
        <v>2</v>
      </c>
      <c r="C217" s="13" t="s">
        <v>184</v>
      </c>
      <c r="D217" s="13" t="s">
        <v>185</v>
      </c>
      <c r="E217" s="13" t="s">
        <v>190</v>
      </c>
      <c r="F217" s="13" t="s">
        <v>191</v>
      </c>
      <c r="G217" s="49">
        <v>529000</v>
      </c>
      <c r="H217" s="49">
        <v>359000</v>
      </c>
      <c r="I217" s="41">
        <v>280738</v>
      </c>
    </row>
    <row r="218" spans="1:9" s="2" customFormat="1" ht="30" customHeight="1" x14ac:dyDescent="0.25">
      <c r="A218" s="13" t="s">
        <v>61</v>
      </c>
      <c r="B218" s="13" t="s">
        <v>2</v>
      </c>
      <c r="C218" s="13" t="s">
        <v>184</v>
      </c>
      <c r="D218" s="13" t="s">
        <v>185</v>
      </c>
      <c r="E218" s="13" t="s">
        <v>192</v>
      </c>
      <c r="F218" s="13" t="s">
        <v>193</v>
      </c>
      <c r="G218" s="49">
        <v>51000</v>
      </c>
      <c r="H218" s="49">
        <v>31000</v>
      </c>
      <c r="I218" s="41">
        <v>16656</v>
      </c>
    </row>
    <row r="219" spans="1:9" s="2" customFormat="1" ht="30" customHeight="1" x14ac:dyDescent="0.25">
      <c r="A219" s="13" t="s">
        <v>61</v>
      </c>
      <c r="B219" s="13" t="s">
        <v>2</v>
      </c>
      <c r="C219" s="13" t="s">
        <v>184</v>
      </c>
      <c r="D219" s="13" t="s">
        <v>185</v>
      </c>
      <c r="E219" s="13">
        <v>200501</v>
      </c>
      <c r="F219" s="13" t="s">
        <v>269</v>
      </c>
      <c r="G219" s="49">
        <v>395000</v>
      </c>
      <c r="H219" s="49">
        <v>395000</v>
      </c>
      <c r="I219" s="41">
        <v>38891</v>
      </c>
    </row>
    <row r="220" spans="1:9" s="2" customFormat="1" ht="30" customHeight="1" x14ac:dyDescent="0.25">
      <c r="A220" s="13" t="s">
        <v>61</v>
      </c>
      <c r="B220" s="13" t="s">
        <v>2</v>
      </c>
      <c r="C220" s="13" t="s">
        <v>184</v>
      </c>
      <c r="D220" s="13" t="s">
        <v>185</v>
      </c>
      <c r="E220" s="13">
        <v>200503</v>
      </c>
      <c r="F220" s="13" t="s">
        <v>231</v>
      </c>
      <c r="G220" s="49">
        <v>284000</v>
      </c>
      <c r="H220" s="49">
        <v>284000</v>
      </c>
      <c r="I220" s="41">
        <v>6069</v>
      </c>
    </row>
    <row r="221" spans="1:9" s="2" customFormat="1" ht="30" customHeight="1" x14ac:dyDescent="0.25">
      <c r="A221" s="13" t="s">
        <v>61</v>
      </c>
      <c r="B221" s="13" t="s">
        <v>2</v>
      </c>
      <c r="C221" s="13" t="s">
        <v>184</v>
      </c>
      <c r="D221" s="13" t="s">
        <v>185</v>
      </c>
      <c r="E221" s="13" t="s">
        <v>94</v>
      </c>
      <c r="F221" s="13" t="s">
        <v>95</v>
      </c>
      <c r="G221" s="49">
        <v>378000</v>
      </c>
      <c r="H221" s="49">
        <v>310000</v>
      </c>
      <c r="I221" s="41">
        <v>104202</v>
      </c>
    </row>
    <row r="222" spans="1:9" s="2" customFormat="1" ht="30" customHeight="1" x14ac:dyDescent="0.25">
      <c r="A222" s="13" t="s">
        <v>61</v>
      </c>
      <c r="B222" s="13" t="s">
        <v>2</v>
      </c>
      <c r="C222" s="13" t="s">
        <v>184</v>
      </c>
      <c r="D222" s="13" t="s">
        <v>185</v>
      </c>
      <c r="E222" s="13">
        <v>200601</v>
      </c>
      <c r="F222" s="13" t="s">
        <v>97</v>
      </c>
      <c r="G222" s="49">
        <v>2000</v>
      </c>
      <c r="H222" s="49">
        <v>1000</v>
      </c>
      <c r="I222" s="41">
        <v>0</v>
      </c>
    </row>
    <row r="223" spans="1:9" s="2" customFormat="1" ht="30" customHeight="1" x14ac:dyDescent="0.25">
      <c r="A223" s="13" t="s">
        <v>61</v>
      </c>
      <c r="B223" s="13" t="s">
        <v>2</v>
      </c>
      <c r="C223" s="13" t="s">
        <v>184</v>
      </c>
      <c r="D223" s="13" t="s">
        <v>185</v>
      </c>
      <c r="E223" s="13">
        <v>200602</v>
      </c>
      <c r="F223" s="13" t="s">
        <v>243</v>
      </c>
      <c r="G223" s="49">
        <v>0</v>
      </c>
      <c r="H223" s="49">
        <v>0</v>
      </c>
      <c r="I223" s="41">
        <v>0</v>
      </c>
    </row>
    <row r="224" spans="1:9" s="2" customFormat="1" ht="30" customHeight="1" x14ac:dyDescent="0.25">
      <c r="A224" s="13" t="s">
        <v>61</v>
      </c>
      <c r="B224" s="13" t="s">
        <v>2</v>
      </c>
      <c r="C224" s="13" t="s">
        <v>184</v>
      </c>
      <c r="D224" s="13" t="s">
        <v>185</v>
      </c>
      <c r="E224" s="13">
        <v>201300</v>
      </c>
      <c r="F224" s="13" t="s">
        <v>197</v>
      </c>
      <c r="G224" s="49">
        <v>64200</v>
      </c>
      <c r="H224" s="49">
        <v>46200</v>
      </c>
      <c r="I224" s="41">
        <v>2045</v>
      </c>
    </row>
    <row r="225" spans="1:10" s="2" customFormat="1" ht="30" customHeight="1" x14ac:dyDescent="0.25">
      <c r="A225" s="13" t="s">
        <v>61</v>
      </c>
      <c r="B225" s="13" t="s">
        <v>2</v>
      </c>
      <c r="C225" s="13" t="s">
        <v>184</v>
      </c>
      <c r="D225" s="13" t="s">
        <v>185</v>
      </c>
      <c r="E225" s="13">
        <v>201400</v>
      </c>
      <c r="F225" s="13" t="s">
        <v>167</v>
      </c>
      <c r="G225" s="49">
        <v>69200</v>
      </c>
      <c r="H225" s="49">
        <v>54200</v>
      </c>
      <c r="I225" s="41">
        <v>16570</v>
      </c>
    </row>
    <row r="226" spans="1:10" s="2" customFormat="1" ht="30" customHeight="1" x14ac:dyDescent="0.25">
      <c r="A226" s="13" t="s">
        <v>61</v>
      </c>
      <c r="B226" s="13" t="s">
        <v>2</v>
      </c>
      <c r="C226" s="13" t="s">
        <v>184</v>
      </c>
      <c r="D226" s="13" t="s">
        <v>185</v>
      </c>
      <c r="E226" s="13">
        <v>203004</v>
      </c>
      <c r="F226" s="13" t="s">
        <v>169</v>
      </c>
      <c r="G226" s="49">
        <v>34000</v>
      </c>
      <c r="H226" s="49">
        <v>34000</v>
      </c>
      <c r="I226" s="41">
        <v>987</v>
      </c>
    </row>
    <row r="227" spans="1:10" s="2" customFormat="1" ht="30" customHeight="1" x14ac:dyDescent="0.25">
      <c r="A227" s="13" t="s">
        <v>61</v>
      </c>
      <c r="B227" s="13" t="s">
        <v>2</v>
      </c>
      <c r="C227" s="13" t="s">
        <v>184</v>
      </c>
      <c r="D227" s="13" t="s">
        <v>185</v>
      </c>
      <c r="E227" s="13" t="s">
        <v>106</v>
      </c>
      <c r="F227" s="13" t="s">
        <v>107</v>
      </c>
      <c r="G227" s="49">
        <v>927400</v>
      </c>
      <c r="H227" s="49">
        <v>545400</v>
      </c>
      <c r="I227" s="41">
        <v>472299</v>
      </c>
    </row>
    <row r="228" spans="1:10" s="2" customFormat="1" ht="45" customHeight="1" x14ac:dyDescent="0.25">
      <c r="A228" s="13" t="s">
        <v>61</v>
      </c>
      <c r="B228" s="13" t="s">
        <v>2</v>
      </c>
      <c r="C228" s="13" t="s">
        <v>184</v>
      </c>
      <c r="D228" s="13" t="s">
        <v>185</v>
      </c>
      <c r="E228" s="13" t="s">
        <v>110</v>
      </c>
      <c r="F228" s="13" t="s">
        <v>111</v>
      </c>
      <c r="G228" s="49">
        <v>572000</v>
      </c>
      <c r="H228" s="49">
        <v>395000</v>
      </c>
      <c r="I228" s="41">
        <v>341028</v>
      </c>
      <c r="J228" s="51"/>
    </row>
    <row r="229" spans="1:10" s="2" customFormat="1" ht="30" customHeight="1" x14ac:dyDescent="0.25">
      <c r="A229" s="13" t="s">
        <v>61</v>
      </c>
      <c r="B229" s="13" t="s">
        <v>2</v>
      </c>
      <c r="C229" s="13" t="s">
        <v>194</v>
      </c>
      <c r="D229" s="13" t="s">
        <v>195</v>
      </c>
      <c r="E229" s="13" t="s">
        <v>64</v>
      </c>
      <c r="F229" s="13" t="s">
        <v>65</v>
      </c>
      <c r="G229" s="49">
        <v>33761460</v>
      </c>
      <c r="H229" s="49">
        <v>25964460</v>
      </c>
      <c r="I229" s="41">
        <v>25561392</v>
      </c>
    </row>
    <row r="230" spans="1:10" s="2" customFormat="1" ht="30" customHeight="1" x14ac:dyDescent="0.25">
      <c r="A230" s="13" t="s">
        <v>61</v>
      </c>
      <c r="B230" s="13" t="s">
        <v>2</v>
      </c>
      <c r="C230" s="13" t="s">
        <v>194</v>
      </c>
      <c r="D230" s="13" t="s">
        <v>195</v>
      </c>
      <c r="E230" s="13" t="s">
        <v>186</v>
      </c>
      <c r="F230" s="13" t="s">
        <v>187</v>
      </c>
      <c r="G230" s="49">
        <v>5248000</v>
      </c>
      <c r="H230" s="49">
        <v>4554000</v>
      </c>
      <c r="I230" s="41">
        <v>4542126</v>
      </c>
    </row>
    <row r="231" spans="1:10" s="2" customFormat="1" ht="30" customHeight="1" x14ac:dyDescent="0.25">
      <c r="A231" s="13" t="s">
        <v>61</v>
      </c>
      <c r="B231" s="13" t="s">
        <v>2</v>
      </c>
      <c r="C231" s="13" t="s">
        <v>194</v>
      </c>
      <c r="D231" s="13" t="s">
        <v>195</v>
      </c>
      <c r="E231" s="13" t="s">
        <v>188</v>
      </c>
      <c r="F231" s="13" t="s">
        <v>189</v>
      </c>
      <c r="G231" s="49">
        <v>715000</v>
      </c>
      <c r="H231" s="49">
        <v>635000</v>
      </c>
      <c r="I231" s="41">
        <v>607526</v>
      </c>
    </row>
    <row r="232" spans="1:10" s="2" customFormat="1" ht="30" customHeight="1" x14ac:dyDescent="0.25">
      <c r="A232" s="13" t="s">
        <v>61</v>
      </c>
      <c r="B232" s="13" t="s">
        <v>2</v>
      </c>
      <c r="C232" s="13" t="s">
        <v>194</v>
      </c>
      <c r="D232" s="13" t="s">
        <v>195</v>
      </c>
      <c r="E232" s="13" t="s">
        <v>68</v>
      </c>
      <c r="F232" s="13" t="s">
        <v>69</v>
      </c>
      <c r="G232" s="49">
        <v>6000</v>
      </c>
      <c r="H232" s="49">
        <v>6000</v>
      </c>
      <c r="I232" s="41">
        <v>0</v>
      </c>
    </row>
    <row r="233" spans="1:10" s="2" customFormat="1" ht="30" customHeight="1" x14ac:dyDescent="0.25">
      <c r="A233" s="13" t="s">
        <v>61</v>
      </c>
      <c r="B233" s="13" t="s">
        <v>2</v>
      </c>
      <c r="C233" s="13" t="s">
        <v>194</v>
      </c>
      <c r="D233" s="13" t="s">
        <v>195</v>
      </c>
      <c r="E233" s="13">
        <v>100117</v>
      </c>
      <c r="F233" s="13" t="s">
        <v>219</v>
      </c>
      <c r="G233" s="49">
        <v>2192000</v>
      </c>
      <c r="H233" s="49">
        <v>1810000</v>
      </c>
      <c r="I233" s="41">
        <v>1743859</v>
      </c>
    </row>
    <row r="234" spans="1:10" s="2" customFormat="1" ht="30" customHeight="1" x14ac:dyDescent="0.25">
      <c r="A234" s="13" t="s">
        <v>61</v>
      </c>
      <c r="B234" s="13" t="s">
        <v>2</v>
      </c>
      <c r="C234" s="13" t="s">
        <v>194</v>
      </c>
      <c r="D234" s="13" t="s">
        <v>195</v>
      </c>
      <c r="E234" s="13">
        <v>100206</v>
      </c>
      <c r="F234" s="13" t="s">
        <v>265</v>
      </c>
      <c r="G234" s="49">
        <v>1221000</v>
      </c>
      <c r="H234" s="49">
        <v>1221000</v>
      </c>
      <c r="I234" s="41">
        <v>1097163</v>
      </c>
    </row>
    <row r="235" spans="1:10" s="2" customFormat="1" ht="30" customHeight="1" x14ac:dyDescent="0.25">
      <c r="A235" s="13" t="s">
        <v>61</v>
      </c>
      <c r="B235" s="13" t="s">
        <v>2</v>
      </c>
      <c r="C235" s="13" t="s">
        <v>194</v>
      </c>
      <c r="D235" s="13" t="s">
        <v>195</v>
      </c>
      <c r="E235" s="13" t="s">
        <v>76</v>
      </c>
      <c r="F235" s="13" t="s">
        <v>77</v>
      </c>
      <c r="G235" s="49">
        <v>831640</v>
      </c>
      <c r="H235" s="49">
        <v>699640</v>
      </c>
      <c r="I235" s="41">
        <v>682020</v>
      </c>
    </row>
    <row r="236" spans="1:10" s="2" customFormat="1" ht="30" customHeight="1" x14ac:dyDescent="0.25">
      <c r="A236" s="13" t="s">
        <v>61</v>
      </c>
      <c r="B236" s="13" t="s">
        <v>2</v>
      </c>
      <c r="C236" s="13" t="s">
        <v>194</v>
      </c>
      <c r="D236" s="13" t="s">
        <v>195</v>
      </c>
      <c r="E236" s="13" t="s">
        <v>78</v>
      </c>
      <c r="F236" s="13" t="s">
        <v>79</v>
      </c>
      <c r="G236" s="49">
        <v>46000</v>
      </c>
      <c r="H236" s="49">
        <v>22000</v>
      </c>
      <c r="I236" s="41">
        <v>14895</v>
      </c>
    </row>
    <row r="237" spans="1:10" s="2" customFormat="1" ht="30" customHeight="1" x14ac:dyDescent="0.25">
      <c r="A237" s="13" t="s">
        <v>61</v>
      </c>
      <c r="B237" s="13" t="s">
        <v>2</v>
      </c>
      <c r="C237" s="13" t="s">
        <v>194</v>
      </c>
      <c r="D237" s="13" t="s">
        <v>195</v>
      </c>
      <c r="E237" s="13" t="s">
        <v>162</v>
      </c>
      <c r="F237" s="13" t="s">
        <v>163</v>
      </c>
      <c r="G237" s="49">
        <v>153000</v>
      </c>
      <c r="H237" s="49">
        <v>115000</v>
      </c>
      <c r="I237" s="41">
        <v>66107</v>
      </c>
    </row>
    <row r="238" spans="1:10" s="2" customFormat="1" ht="30" customHeight="1" x14ac:dyDescent="0.25">
      <c r="A238" s="13" t="s">
        <v>61</v>
      </c>
      <c r="B238" s="13" t="s">
        <v>2</v>
      </c>
      <c r="C238" s="13" t="s">
        <v>194</v>
      </c>
      <c r="D238" s="13" t="s">
        <v>195</v>
      </c>
      <c r="E238" s="13" t="s">
        <v>80</v>
      </c>
      <c r="F238" s="13" t="s">
        <v>81</v>
      </c>
      <c r="G238" s="49">
        <v>783000</v>
      </c>
      <c r="H238" s="49">
        <v>560000</v>
      </c>
      <c r="I238" s="41">
        <v>376456</v>
      </c>
    </row>
    <row r="239" spans="1:10" s="2" customFormat="1" ht="30" customHeight="1" x14ac:dyDescent="0.25">
      <c r="A239" s="13" t="s">
        <v>61</v>
      </c>
      <c r="B239" s="13" t="s">
        <v>2</v>
      </c>
      <c r="C239" s="13" t="s">
        <v>194</v>
      </c>
      <c r="D239" s="13" t="s">
        <v>195</v>
      </c>
      <c r="E239" s="13" t="s">
        <v>82</v>
      </c>
      <c r="F239" s="13" t="s">
        <v>83</v>
      </c>
      <c r="G239" s="49">
        <v>235000</v>
      </c>
      <c r="H239" s="49">
        <v>185000</v>
      </c>
      <c r="I239" s="41">
        <v>147022</v>
      </c>
    </row>
    <row r="240" spans="1:10" s="2" customFormat="1" ht="30" customHeight="1" x14ac:dyDescent="0.25">
      <c r="A240" s="13" t="s">
        <v>61</v>
      </c>
      <c r="B240" s="13" t="s">
        <v>2</v>
      </c>
      <c r="C240" s="13" t="s">
        <v>194</v>
      </c>
      <c r="D240" s="13" t="s">
        <v>195</v>
      </c>
      <c r="E240" s="13">
        <v>200105</v>
      </c>
      <c r="F240" s="13" t="s">
        <v>223</v>
      </c>
      <c r="G240" s="49">
        <v>164000</v>
      </c>
      <c r="H240" s="49">
        <v>114000</v>
      </c>
      <c r="I240" s="41">
        <v>68827</v>
      </c>
    </row>
    <row r="241" spans="1:9" s="2" customFormat="1" ht="30" customHeight="1" x14ac:dyDescent="0.25">
      <c r="A241" s="13" t="s">
        <v>61</v>
      </c>
      <c r="B241" s="13" t="s">
        <v>2</v>
      </c>
      <c r="C241" s="13" t="s">
        <v>194</v>
      </c>
      <c r="D241" s="13" t="s">
        <v>195</v>
      </c>
      <c r="E241" s="13">
        <v>200106</v>
      </c>
      <c r="F241" s="13" t="s">
        <v>85</v>
      </c>
      <c r="G241" s="49">
        <v>8000</v>
      </c>
      <c r="H241" s="49">
        <v>5000</v>
      </c>
      <c r="I241" s="41">
        <v>590</v>
      </c>
    </row>
    <row r="242" spans="1:9" s="2" customFormat="1" ht="30" customHeight="1" x14ac:dyDescent="0.25">
      <c r="A242" s="13" t="s">
        <v>61</v>
      </c>
      <c r="B242" s="13" t="s">
        <v>2</v>
      </c>
      <c r="C242" s="13" t="s">
        <v>194</v>
      </c>
      <c r="D242" s="13" t="s">
        <v>195</v>
      </c>
      <c r="E242" s="13" t="s">
        <v>86</v>
      </c>
      <c r="F242" s="13" t="s">
        <v>87</v>
      </c>
      <c r="G242" s="49">
        <v>0</v>
      </c>
      <c r="H242" s="49">
        <v>0</v>
      </c>
      <c r="I242" s="41">
        <v>0</v>
      </c>
    </row>
    <row r="243" spans="1:9" s="2" customFormat="1" ht="30" customHeight="1" x14ac:dyDescent="0.25">
      <c r="A243" s="13" t="s">
        <v>61</v>
      </c>
      <c r="B243" s="13" t="s">
        <v>2</v>
      </c>
      <c r="C243" s="13" t="s">
        <v>194</v>
      </c>
      <c r="D243" s="13" t="s">
        <v>195</v>
      </c>
      <c r="E243" s="13" t="s">
        <v>88</v>
      </c>
      <c r="F243" s="13" t="s">
        <v>89</v>
      </c>
      <c r="G243" s="49">
        <v>106000</v>
      </c>
      <c r="H243" s="49">
        <v>91000</v>
      </c>
      <c r="I243" s="41">
        <v>64691</v>
      </c>
    </row>
    <row r="244" spans="1:9" s="2" customFormat="1" ht="45" customHeight="1" x14ac:dyDescent="0.25">
      <c r="A244" s="13" t="s">
        <v>61</v>
      </c>
      <c r="B244" s="13" t="s">
        <v>2</v>
      </c>
      <c r="C244" s="13" t="s">
        <v>194</v>
      </c>
      <c r="D244" s="13" t="s">
        <v>195</v>
      </c>
      <c r="E244" s="13" t="s">
        <v>92</v>
      </c>
      <c r="F244" s="13" t="s">
        <v>93</v>
      </c>
      <c r="G244" s="49">
        <v>532000</v>
      </c>
      <c r="H244" s="49">
        <v>387000</v>
      </c>
      <c r="I244" s="41">
        <v>274036</v>
      </c>
    </row>
    <row r="245" spans="1:9" s="2" customFormat="1" ht="30" customHeight="1" x14ac:dyDescent="0.25">
      <c r="A245" s="13" t="s">
        <v>61</v>
      </c>
      <c r="B245" s="13" t="s">
        <v>2</v>
      </c>
      <c r="C245" s="13" t="s">
        <v>194</v>
      </c>
      <c r="D245" s="13" t="s">
        <v>195</v>
      </c>
      <c r="E245" s="13" t="s">
        <v>150</v>
      </c>
      <c r="F245" s="13" t="s">
        <v>151</v>
      </c>
      <c r="G245" s="49">
        <v>363000</v>
      </c>
      <c r="H245" s="49">
        <v>329000</v>
      </c>
      <c r="I245" s="41">
        <v>109261</v>
      </c>
    </row>
    <row r="246" spans="1:9" s="2" customFormat="1" ht="30" customHeight="1" x14ac:dyDescent="0.25">
      <c r="A246" s="13" t="s">
        <v>61</v>
      </c>
      <c r="B246" s="13" t="s">
        <v>2</v>
      </c>
      <c r="C246" s="13" t="s">
        <v>194</v>
      </c>
      <c r="D246" s="13" t="s">
        <v>195</v>
      </c>
      <c r="E246" s="13" t="s">
        <v>152</v>
      </c>
      <c r="F246" s="13" t="s">
        <v>153</v>
      </c>
      <c r="G246" s="49">
        <v>1387000</v>
      </c>
      <c r="H246" s="49">
        <v>954000</v>
      </c>
      <c r="I246" s="41">
        <v>624821</v>
      </c>
    </row>
    <row r="247" spans="1:9" s="2" customFormat="1" ht="30" customHeight="1" x14ac:dyDescent="0.25">
      <c r="A247" s="13" t="s">
        <v>61</v>
      </c>
      <c r="B247" s="13" t="s">
        <v>2</v>
      </c>
      <c r="C247" s="13" t="s">
        <v>194</v>
      </c>
      <c r="D247" s="13" t="s">
        <v>195</v>
      </c>
      <c r="E247" s="13" t="s">
        <v>190</v>
      </c>
      <c r="F247" s="13" t="s">
        <v>191</v>
      </c>
      <c r="G247" s="49">
        <v>93000</v>
      </c>
      <c r="H247" s="49">
        <v>68000</v>
      </c>
      <c r="I247" s="41">
        <v>46749</v>
      </c>
    </row>
    <row r="248" spans="1:9" s="2" customFormat="1" ht="30" customHeight="1" x14ac:dyDescent="0.25">
      <c r="A248" s="13" t="s">
        <v>61</v>
      </c>
      <c r="B248" s="13" t="s">
        <v>2</v>
      </c>
      <c r="C248" s="13" t="s">
        <v>194</v>
      </c>
      <c r="D248" s="13" t="s">
        <v>195</v>
      </c>
      <c r="E248" s="13" t="s">
        <v>192</v>
      </c>
      <c r="F248" s="13" t="s">
        <v>193</v>
      </c>
      <c r="G248" s="49">
        <v>13000</v>
      </c>
      <c r="H248" s="49">
        <v>8000</v>
      </c>
      <c r="I248" s="41">
        <v>1292</v>
      </c>
    </row>
    <row r="249" spans="1:9" s="2" customFormat="1" ht="30" customHeight="1" x14ac:dyDescent="0.25">
      <c r="A249" s="13" t="s">
        <v>61</v>
      </c>
      <c r="B249" s="13" t="s">
        <v>2</v>
      </c>
      <c r="C249" s="13" t="s">
        <v>194</v>
      </c>
      <c r="D249" s="13" t="s">
        <v>195</v>
      </c>
      <c r="E249" s="13">
        <v>200501</v>
      </c>
      <c r="F249" s="13" t="s">
        <v>269</v>
      </c>
      <c r="G249" s="49">
        <v>101000</v>
      </c>
      <c r="H249" s="49">
        <v>101000</v>
      </c>
      <c r="I249" s="41">
        <v>590</v>
      </c>
    </row>
    <row r="250" spans="1:9" s="2" customFormat="1" ht="30" customHeight="1" x14ac:dyDescent="0.25">
      <c r="A250" s="13" t="s">
        <v>61</v>
      </c>
      <c r="B250" s="13" t="s">
        <v>2</v>
      </c>
      <c r="C250" s="13" t="s">
        <v>194</v>
      </c>
      <c r="D250" s="13" t="s">
        <v>195</v>
      </c>
      <c r="E250" s="13">
        <v>200503</v>
      </c>
      <c r="F250" s="13" t="s">
        <v>231</v>
      </c>
      <c r="G250" s="49">
        <v>84200</v>
      </c>
      <c r="H250" s="49">
        <v>84200</v>
      </c>
      <c r="I250" s="41">
        <v>0</v>
      </c>
    </row>
    <row r="251" spans="1:9" s="2" customFormat="1" ht="30" customHeight="1" x14ac:dyDescent="0.25">
      <c r="A251" s="13" t="s">
        <v>61</v>
      </c>
      <c r="B251" s="13" t="s">
        <v>2</v>
      </c>
      <c r="C251" s="13" t="s">
        <v>194</v>
      </c>
      <c r="D251" s="13" t="s">
        <v>195</v>
      </c>
      <c r="E251" s="13">
        <v>200530</v>
      </c>
      <c r="F251" s="13" t="s">
        <v>95</v>
      </c>
      <c r="G251" s="49">
        <v>162000</v>
      </c>
      <c r="H251" s="49">
        <v>119000</v>
      </c>
      <c r="I251" s="41">
        <v>54293</v>
      </c>
    </row>
    <row r="252" spans="1:9" s="2" customFormat="1" ht="30" customHeight="1" x14ac:dyDescent="0.25">
      <c r="A252" s="13" t="s">
        <v>61</v>
      </c>
      <c r="B252" s="13" t="s">
        <v>2</v>
      </c>
      <c r="C252" s="13" t="s">
        <v>194</v>
      </c>
      <c r="D252" s="13" t="s">
        <v>195</v>
      </c>
      <c r="E252" s="13">
        <v>200601</v>
      </c>
      <c r="F252" s="13" t="s">
        <v>97</v>
      </c>
      <c r="G252" s="49">
        <v>0</v>
      </c>
      <c r="H252" s="49">
        <v>0</v>
      </c>
      <c r="I252" s="41">
        <v>0</v>
      </c>
    </row>
    <row r="253" spans="1:9" s="2" customFormat="1" ht="30" customHeight="1" x14ac:dyDescent="0.25">
      <c r="A253" s="13" t="s">
        <v>61</v>
      </c>
      <c r="B253" s="13" t="s">
        <v>2</v>
      </c>
      <c r="C253" s="13" t="s">
        <v>194</v>
      </c>
      <c r="D253" s="13" t="s">
        <v>195</v>
      </c>
      <c r="E253" s="13">
        <v>201100</v>
      </c>
      <c r="F253" s="13" t="s">
        <v>165</v>
      </c>
      <c r="G253" s="49">
        <v>1000</v>
      </c>
      <c r="H253" s="49">
        <v>1000</v>
      </c>
      <c r="I253" s="41">
        <v>0</v>
      </c>
    </row>
    <row r="254" spans="1:9" s="2" customFormat="1" ht="30" customHeight="1" x14ac:dyDescent="0.25">
      <c r="A254" s="13" t="s">
        <v>61</v>
      </c>
      <c r="B254" s="13" t="s">
        <v>2</v>
      </c>
      <c r="C254" s="13" t="s">
        <v>194</v>
      </c>
      <c r="D254" s="13" t="s">
        <v>195</v>
      </c>
      <c r="E254" s="13" t="s">
        <v>196</v>
      </c>
      <c r="F254" s="13" t="s">
        <v>197</v>
      </c>
      <c r="G254" s="49">
        <v>42000</v>
      </c>
      <c r="H254" s="49">
        <v>12000</v>
      </c>
      <c r="I254" s="41">
        <v>7940</v>
      </c>
    </row>
    <row r="255" spans="1:9" s="2" customFormat="1" ht="30" customHeight="1" x14ac:dyDescent="0.25">
      <c r="A255" s="13" t="s">
        <v>61</v>
      </c>
      <c r="B255" s="13" t="s">
        <v>2</v>
      </c>
      <c r="C255" s="13" t="s">
        <v>194</v>
      </c>
      <c r="D255" s="13" t="s">
        <v>195</v>
      </c>
      <c r="E255" s="13">
        <v>201400</v>
      </c>
      <c r="F255" s="13" t="s">
        <v>167</v>
      </c>
      <c r="G255" s="49">
        <v>28000</v>
      </c>
      <c r="H255" s="49">
        <v>21000</v>
      </c>
      <c r="I255" s="41">
        <v>7111</v>
      </c>
    </row>
    <row r="256" spans="1:9" s="2" customFormat="1" ht="30" customHeight="1" x14ac:dyDescent="0.25">
      <c r="A256" s="13" t="s">
        <v>61</v>
      </c>
      <c r="B256" s="13" t="s">
        <v>2</v>
      </c>
      <c r="C256" s="13" t="s">
        <v>194</v>
      </c>
      <c r="D256" s="13" t="s">
        <v>195</v>
      </c>
      <c r="E256" s="13" t="s">
        <v>106</v>
      </c>
      <c r="F256" s="13" t="s">
        <v>107</v>
      </c>
      <c r="G256" s="49">
        <v>2324000</v>
      </c>
      <c r="H256" s="49">
        <v>1788000</v>
      </c>
      <c r="I256" s="41">
        <v>1384423</v>
      </c>
    </row>
    <row r="257" spans="1:10" s="2" customFormat="1" ht="30" customHeight="1" x14ac:dyDescent="0.25">
      <c r="A257" s="13" t="s">
        <v>61</v>
      </c>
      <c r="B257" s="13" t="s">
        <v>2</v>
      </c>
      <c r="C257" s="13" t="s">
        <v>194</v>
      </c>
      <c r="D257" s="13" t="s">
        <v>195</v>
      </c>
      <c r="E257" s="13">
        <v>570202</v>
      </c>
      <c r="F257" s="13" t="s">
        <v>372</v>
      </c>
      <c r="G257" s="49">
        <v>4300</v>
      </c>
      <c r="H257" s="49">
        <v>4300</v>
      </c>
      <c r="I257" s="41">
        <v>0</v>
      </c>
    </row>
    <row r="258" spans="1:10" s="2" customFormat="1" ht="30" customHeight="1" x14ac:dyDescent="0.25">
      <c r="A258" s="13" t="s">
        <v>61</v>
      </c>
      <c r="B258" s="13" t="s">
        <v>2</v>
      </c>
      <c r="C258" s="13" t="s">
        <v>194</v>
      </c>
      <c r="D258" s="13" t="s">
        <v>195</v>
      </c>
      <c r="E258" s="13">
        <v>591100</v>
      </c>
      <c r="F258" s="13" t="s">
        <v>267</v>
      </c>
      <c r="G258" s="49">
        <v>1000000</v>
      </c>
      <c r="H258" s="49">
        <v>750000</v>
      </c>
      <c r="I258" s="41">
        <v>0</v>
      </c>
    </row>
    <row r="259" spans="1:10" s="2" customFormat="1" ht="45" customHeight="1" x14ac:dyDescent="0.25">
      <c r="A259" s="13" t="s">
        <v>61</v>
      </c>
      <c r="B259" s="13" t="s">
        <v>2</v>
      </c>
      <c r="C259" s="13" t="s">
        <v>194</v>
      </c>
      <c r="D259" s="13" t="s">
        <v>195</v>
      </c>
      <c r="E259" s="13" t="s">
        <v>110</v>
      </c>
      <c r="F259" s="13" t="s">
        <v>111</v>
      </c>
      <c r="G259" s="49">
        <v>851000</v>
      </c>
      <c r="H259" s="49">
        <v>750000</v>
      </c>
      <c r="I259" s="41">
        <v>663633</v>
      </c>
    </row>
    <row r="260" spans="1:10" s="2" customFormat="1" ht="75" x14ac:dyDescent="0.25">
      <c r="A260" s="13" t="s">
        <v>61</v>
      </c>
      <c r="B260" s="13" t="s">
        <v>2</v>
      </c>
      <c r="C260" s="13" t="s">
        <v>194</v>
      </c>
      <c r="D260" s="13" t="s">
        <v>195</v>
      </c>
      <c r="E260" s="13" t="s">
        <v>112</v>
      </c>
      <c r="F260" s="13" t="s">
        <v>113</v>
      </c>
      <c r="G260" s="49">
        <v>-676400</v>
      </c>
      <c r="H260" s="49">
        <v>-676400</v>
      </c>
      <c r="I260" s="41">
        <v>-676434</v>
      </c>
      <c r="J260" s="51"/>
    </row>
    <row r="261" spans="1:10" s="2" customFormat="1" ht="45" customHeight="1" x14ac:dyDescent="0.25">
      <c r="A261" s="13" t="s">
        <v>61</v>
      </c>
      <c r="B261" s="13" t="s">
        <v>2</v>
      </c>
      <c r="C261" s="13" t="s">
        <v>198</v>
      </c>
      <c r="D261" s="13" t="s">
        <v>199</v>
      </c>
      <c r="E261" s="13" t="s">
        <v>64</v>
      </c>
      <c r="F261" s="13" t="s">
        <v>65</v>
      </c>
      <c r="G261" s="49">
        <v>13526000</v>
      </c>
      <c r="H261" s="49">
        <v>11390000</v>
      </c>
      <c r="I261" s="41">
        <v>10566464</v>
      </c>
    </row>
    <row r="262" spans="1:10" s="2" customFormat="1" ht="45" customHeight="1" x14ac:dyDescent="0.25">
      <c r="A262" s="13" t="s">
        <v>61</v>
      </c>
      <c r="B262" s="13" t="s">
        <v>2</v>
      </c>
      <c r="C262" s="13" t="s">
        <v>198</v>
      </c>
      <c r="D262" s="13" t="s">
        <v>199</v>
      </c>
      <c r="E262" s="13" t="s">
        <v>186</v>
      </c>
      <c r="F262" s="13" t="s">
        <v>187</v>
      </c>
      <c r="G262" s="49">
        <v>1372000</v>
      </c>
      <c r="H262" s="49">
        <v>1095000</v>
      </c>
      <c r="I262" s="41">
        <v>1013737</v>
      </c>
    </row>
    <row r="263" spans="1:10" s="2" customFormat="1" ht="45" customHeight="1" x14ac:dyDescent="0.25">
      <c r="A263" s="13" t="s">
        <v>61</v>
      </c>
      <c r="B263" s="13" t="s">
        <v>2</v>
      </c>
      <c r="C263" s="13" t="s">
        <v>198</v>
      </c>
      <c r="D263" s="13" t="s">
        <v>199</v>
      </c>
      <c r="E263" s="13" t="s">
        <v>66</v>
      </c>
      <c r="F263" s="13" t="s">
        <v>67</v>
      </c>
      <c r="G263" s="49">
        <v>704000</v>
      </c>
      <c r="H263" s="49">
        <v>598000</v>
      </c>
      <c r="I263" s="41">
        <v>326783</v>
      </c>
    </row>
    <row r="264" spans="1:10" s="2" customFormat="1" ht="45" customHeight="1" x14ac:dyDescent="0.25">
      <c r="A264" s="13" t="s">
        <v>61</v>
      </c>
      <c r="B264" s="13" t="s">
        <v>2</v>
      </c>
      <c r="C264" s="13" t="s">
        <v>198</v>
      </c>
      <c r="D264" s="13" t="s">
        <v>199</v>
      </c>
      <c r="E264" s="13" t="s">
        <v>68</v>
      </c>
      <c r="F264" s="13" t="s">
        <v>69</v>
      </c>
      <c r="G264" s="49">
        <v>3000</v>
      </c>
      <c r="H264" s="49">
        <v>3000</v>
      </c>
      <c r="I264" s="41">
        <v>200</v>
      </c>
    </row>
    <row r="265" spans="1:10" s="2" customFormat="1" ht="45" customHeight="1" x14ac:dyDescent="0.25">
      <c r="A265" s="13" t="s">
        <v>61</v>
      </c>
      <c r="B265" s="13" t="s">
        <v>2</v>
      </c>
      <c r="C265" s="13" t="s">
        <v>198</v>
      </c>
      <c r="D265" s="13" t="s">
        <v>199</v>
      </c>
      <c r="E265" s="13">
        <v>100117</v>
      </c>
      <c r="F265" s="13" t="s">
        <v>219</v>
      </c>
      <c r="G265" s="49">
        <v>562000</v>
      </c>
      <c r="H265" s="49">
        <v>460000</v>
      </c>
      <c r="I265" s="41">
        <v>420071</v>
      </c>
    </row>
    <row r="266" spans="1:10" s="2" customFormat="1" ht="45" customHeight="1" x14ac:dyDescent="0.25">
      <c r="A266" s="13" t="s">
        <v>61</v>
      </c>
      <c r="B266" s="13" t="s">
        <v>2</v>
      </c>
      <c r="C266" s="13" t="s">
        <v>198</v>
      </c>
      <c r="D266" s="13" t="s">
        <v>199</v>
      </c>
      <c r="E266" s="13">
        <v>100130</v>
      </c>
      <c r="F266" s="13" t="s">
        <v>71</v>
      </c>
      <c r="G266" s="49">
        <v>0</v>
      </c>
      <c r="H266" s="49">
        <v>0</v>
      </c>
      <c r="I266" s="41">
        <v>0</v>
      </c>
    </row>
    <row r="267" spans="1:10" s="2" customFormat="1" ht="45" customHeight="1" x14ac:dyDescent="0.25">
      <c r="A267" s="13" t="s">
        <v>61</v>
      </c>
      <c r="B267" s="13" t="s">
        <v>2</v>
      </c>
      <c r="C267" s="13" t="s">
        <v>198</v>
      </c>
      <c r="D267" s="13" t="s">
        <v>199</v>
      </c>
      <c r="E267" s="13">
        <v>100206</v>
      </c>
      <c r="F267" s="13" t="s">
        <v>265</v>
      </c>
      <c r="G267" s="49">
        <v>265000</v>
      </c>
      <c r="H267" s="49">
        <v>265000</v>
      </c>
      <c r="I267" s="41">
        <v>234900</v>
      </c>
    </row>
    <row r="268" spans="1:10" s="2" customFormat="1" ht="45" customHeight="1" x14ac:dyDescent="0.25">
      <c r="A268" s="13" t="s">
        <v>61</v>
      </c>
      <c r="B268" s="13" t="s">
        <v>2</v>
      </c>
      <c r="C268" s="13" t="s">
        <v>198</v>
      </c>
      <c r="D268" s="13" t="s">
        <v>199</v>
      </c>
      <c r="E268" s="13" t="s">
        <v>76</v>
      </c>
      <c r="F268" s="13" t="s">
        <v>77</v>
      </c>
      <c r="G268" s="49">
        <v>352000</v>
      </c>
      <c r="H268" s="49">
        <v>297000</v>
      </c>
      <c r="I268" s="41">
        <v>275045</v>
      </c>
    </row>
    <row r="269" spans="1:10" s="2" customFormat="1" ht="45" customHeight="1" x14ac:dyDescent="0.25">
      <c r="A269" s="13" t="s">
        <v>61</v>
      </c>
      <c r="B269" s="13" t="s">
        <v>2</v>
      </c>
      <c r="C269" s="13" t="s">
        <v>198</v>
      </c>
      <c r="D269" s="13" t="s">
        <v>199</v>
      </c>
      <c r="E269" s="13">
        <v>200101</v>
      </c>
      <c r="F269" s="13" t="s">
        <v>79</v>
      </c>
      <c r="G269" s="49">
        <v>63000</v>
      </c>
      <c r="H269" s="49">
        <v>48000</v>
      </c>
      <c r="I269" s="41">
        <v>34954</v>
      </c>
    </row>
    <row r="270" spans="1:10" s="2" customFormat="1" ht="45" customHeight="1" x14ac:dyDescent="0.25">
      <c r="A270" s="13" t="s">
        <v>61</v>
      </c>
      <c r="B270" s="13" t="s">
        <v>2</v>
      </c>
      <c r="C270" s="13" t="s">
        <v>198</v>
      </c>
      <c r="D270" s="13" t="s">
        <v>199</v>
      </c>
      <c r="E270" s="13" t="s">
        <v>162</v>
      </c>
      <c r="F270" s="13" t="s">
        <v>163</v>
      </c>
      <c r="G270" s="49">
        <v>25000</v>
      </c>
      <c r="H270" s="49">
        <v>20000</v>
      </c>
      <c r="I270" s="41">
        <v>9596</v>
      </c>
    </row>
    <row r="271" spans="1:10" s="2" customFormat="1" ht="45" customHeight="1" x14ac:dyDescent="0.25">
      <c r="A271" s="13" t="s">
        <v>61</v>
      </c>
      <c r="B271" s="13" t="s">
        <v>2</v>
      </c>
      <c r="C271" s="13" t="s">
        <v>198</v>
      </c>
      <c r="D271" s="13" t="s">
        <v>199</v>
      </c>
      <c r="E271" s="13" t="s">
        <v>80</v>
      </c>
      <c r="F271" s="13" t="s">
        <v>81</v>
      </c>
      <c r="G271" s="49">
        <v>85000</v>
      </c>
      <c r="H271" s="49">
        <v>80000</v>
      </c>
      <c r="I271" s="41">
        <v>55397</v>
      </c>
    </row>
    <row r="272" spans="1:10" s="2" customFormat="1" ht="45" customHeight="1" x14ac:dyDescent="0.25">
      <c r="A272" s="13" t="s">
        <v>61</v>
      </c>
      <c r="B272" s="13" t="s">
        <v>2</v>
      </c>
      <c r="C272" s="13" t="s">
        <v>198</v>
      </c>
      <c r="D272" s="13" t="s">
        <v>199</v>
      </c>
      <c r="E272" s="13" t="s">
        <v>82</v>
      </c>
      <c r="F272" s="13" t="s">
        <v>83</v>
      </c>
      <c r="G272" s="49">
        <v>43000</v>
      </c>
      <c r="H272" s="49">
        <v>43000</v>
      </c>
      <c r="I272" s="41">
        <v>41680</v>
      </c>
    </row>
    <row r="273" spans="1:9" s="2" customFormat="1" ht="45" customHeight="1" x14ac:dyDescent="0.25">
      <c r="A273" s="13" t="s">
        <v>61</v>
      </c>
      <c r="B273" s="13" t="s">
        <v>2</v>
      </c>
      <c r="C273" s="13" t="s">
        <v>198</v>
      </c>
      <c r="D273" s="13" t="s">
        <v>199</v>
      </c>
      <c r="E273" s="13">
        <v>200105</v>
      </c>
      <c r="F273" s="13" t="s">
        <v>223</v>
      </c>
      <c r="G273" s="49">
        <v>57000</v>
      </c>
      <c r="H273" s="49">
        <v>40000</v>
      </c>
      <c r="I273" s="41">
        <v>32629</v>
      </c>
    </row>
    <row r="274" spans="1:9" s="2" customFormat="1" ht="45" customHeight="1" x14ac:dyDescent="0.25">
      <c r="A274" s="13" t="s">
        <v>61</v>
      </c>
      <c r="B274" s="13" t="s">
        <v>2</v>
      </c>
      <c r="C274" s="13" t="s">
        <v>198</v>
      </c>
      <c r="D274" s="13" t="s">
        <v>199</v>
      </c>
      <c r="E274" s="13" t="s">
        <v>86</v>
      </c>
      <c r="F274" s="13" t="s">
        <v>87</v>
      </c>
      <c r="G274" s="49">
        <v>3000</v>
      </c>
      <c r="H274" s="49">
        <v>2000</v>
      </c>
      <c r="I274" s="41">
        <v>93</v>
      </c>
    </row>
    <row r="275" spans="1:9" s="2" customFormat="1" ht="45" customHeight="1" x14ac:dyDescent="0.25">
      <c r="A275" s="13" t="s">
        <v>61</v>
      </c>
      <c r="B275" s="13" t="s">
        <v>2</v>
      </c>
      <c r="C275" s="13" t="s">
        <v>198</v>
      </c>
      <c r="D275" s="13" t="s">
        <v>199</v>
      </c>
      <c r="E275" s="13" t="s">
        <v>88</v>
      </c>
      <c r="F275" s="13" t="s">
        <v>89</v>
      </c>
      <c r="G275" s="49">
        <v>245000</v>
      </c>
      <c r="H275" s="49">
        <v>195000</v>
      </c>
      <c r="I275" s="41">
        <v>162607</v>
      </c>
    </row>
    <row r="276" spans="1:9" s="2" customFormat="1" ht="45" customHeight="1" x14ac:dyDescent="0.25">
      <c r="A276" s="13" t="s">
        <v>61</v>
      </c>
      <c r="B276" s="13" t="s">
        <v>2</v>
      </c>
      <c r="C276" s="13" t="s">
        <v>198</v>
      </c>
      <c r="D276" s="13" t="s">
        <v>199</v>
      </c>
      <c r="E276" s="13" t="s">
        <v>92</v>
      </c>
      <c r="F276" s="13" t="s">
        <v>93</v>
      </c>
      <c r="G276" s="49">
        <v>280000</v>
      </c>
      <c r="H276" s="49">
        <v>220000</v>
      </c>
      <c r="I276" s="41">
        <v>177003</v>
      </c>
    </row>
    <row r="277" spans="1:9" s="2" customFormat="1" ht="45" customHeight="1" x14ac:dyDescent="0.25">
      <c r="A277" s="13" t="s">
        <v>61</v>
      </c>
      <c r="B277" s="13" t="s">
        <v>2</v>
      </c>
      <c r="C277" s="13" t="s">
        <v>198</v>
      </c>
      <c r="D277" s="13" t="s">
        <v>199</v>
      </c>
      <c r="E277" s="13" t="s">
        <v>150</v>
      </c>
      <c r="F277" s="13" t="s">
        <v>151</v>
      </c>
      <c r="G277" s="49">
        <v>67000</v>
      </c>
      <c r="H277" s="49">
        <v>67000</v>
      </c>
      <c r="I277" s="41">
        <v>33575</v>
      </c>
    </row>
    <row r="278" spans="1:9" s="2" customFormat="1" ht="45" customHeight="1" x14ac:dyDescent="0.25">
      <c r="A278" s="13" t="s">
        <v>61</v>
      </c>
      <c r="B278" s="13" t="s">
        <v>2</v>
      </c>
      <c r="C278" s="13" t="s">
        <v>198</v>
      </c>
      <c r="D278" s="13" t="s">
        <v>199</v>
      </c>
      <c r="E278" s="13">
        <v>200530</v>
      </c>
      <c r="F278" s="13" t="s">
        <v>95</v>
      </c>
      <c r="G278" s="49">
        <v>90000</v>
      </c>
      <c r="H278" s="49">
        <v>65000</v>
      </c>
      <c r="I278" s="41">
        <v>32496</v>
      </c>
    </row>
    <row r="279" spans="1:9" s="2" customFormat="1" ht="45" customHeight="1" x14ac:dyDescent="0.25">
      <c r="A279" s="13" t="s">
        <v>61</v>
      </c>
      <c r="B279" s="13" t="s">
        <v>2</v>
      </c>
      <c r="C279" s="13" t="s">
        <v>198</v>
      </c>
      <c r="D279" s="13" t="s">
        <v>199</v>
      </c>
      <c r="E279" s="13" t="s">
        <v>96</v>
      </c>
      <c r="F279" s="13" t="s">
        <v>97</v>
      </c>
      <c r="G279" s="49">
        <v>3000</v>
      </c>
      <c r="H279" s="49">
        <v>3000</v>
      </c>
      <c r="I279" s="41">
        <v>470</v>
      </c>
    </row>
    <row r="280" spans="1:9" s="2" customFormat="1" ht="45" customHeight="1" x14ac:dyDescent="0.25">
      <c r="A280" s="13" t="s">
        <v>61</v>
      </c>
      <c r="B280" s="13" t="s">
        <v>2</v>
      </c>
      <c r="C280" s="13" t="s">
        <v>198</v>
      </c>
      <c r="D280" s="13" t="s">
        <v>199</v>
      </c>
      <c r="E280" s="13">
        <v>200602</v>
      </c>
      <c r="F280" s="13" t="s">
        <v>243</v>
      </c>
      <c r="G280" s="49">
        <v>0</v>
      </c>
      <c r="H280" s="49">
        <v>0</v>
      </c>
      <c r="I280" s="41">
        <v>0</v>
      </c>
    </row>
    <row r="281" spans="1:9" s="2" customFormat="1" ht="45" customHeight="1" x14ac:dyDescent="0.25">
      <c r="A281" s="13" t="s">
        <v>61</v>
      </c>
      <c r="B281" s="13" t="s">
        <v>2</v>
      </c>
      <c r="C281" s="13" t="s">
        <v>198</v>
      </c>
      <c r="D281" s="13" t="s">
        <v>199</v>
      </c>
      <c r="E281" s="13" t="s">
        <v>164</v>
      </c>
      <c r="F281" s="13" t="s">
        <v>165</v>
      </c>
      <c r="G281" s="49">
        <v>11000</v>
      </c>
      <c r="H281" s="49">
        <v>11000</v>
      </c>
      <c r="I281" s="41">
        <v>370</v>
      </c>
    </row>
    <row r="282" spans="1:9" s="2" customFormat="1" ht="45" customHeight="1" x14ac:dyDescent="0.25">
      <c r="A282" s="13" t="s">
        <v>61</v>
      </c>
      <c r="B282" s="13" t="s">
        <v>2</v>
      </c>
      <c r="C282" s="13" t="s">
        <v>198</v>
      </c>
      <c r="D282" s="13" t="s">
        <v>199</v>
      </c>
      <c r="E282" s="13">
        <v>201200</v>
      </c>
      <c r="F282" s="13" t="s">
        <v>99</v>
      </c>
      <c r="G282" s="49">
        <v>10000</v>
      </c>
      <c r="H282" s="49">
        <v>10000</v>
      </c>
      <c r="I282" s="41">
        <v>0</v>
      </c>
    </row>
    <row r="283" spans="1:9" s="2" customFormat="1" ht="45" customHeight="1" x14ac:dyDescent="0.25">
      <c r="A283" s="13" t="s">
        <v>61</v>
      </c>
      <c r="B283" s="13" t="s">
        <v>2</v>
      </c>
      <c r="C283" s="13" t="s">
        <v>198</v>
      </c>
      <c r="D283" s="13" t="s">
        <v>199</v>
      </c>
      <c r="E283" s="13">
        <v>201300</v>
      </c>
      <c r="F283" s="13" t="s">
        <v>197</v>
      </c>
      <c r="G283" s="49">
        <v>20000</v>
      </c>
      <c r="H283" s="49">
        <v>20000</v>
      </c>
      <c r="I283" s="41">
        <v>7565</v>
      </c>
    </row>
    <row r="284" spans="1:9" s="2" customFormat="1" ht="45" customHeight="1" x14ac:dyDescent="0.25">
      <c r="A284" s="13" t="s">
        <v>61</v>
      </c>
      <c r="B284" s="13" t="s">
        <v>2</v>
      </c>
      <c r="C284" s="13" t="s">
        <v>198</v>
      </c>
      <c r="D284" s="13" t="s">
        <v>199</v>
      </c>
      <c r="E284" s="13">
        <v>203002</v>
      </c>
      <c r="F284" s="13" t="s">
        <v>103</v>
      </c>
      <c r="G284" s="49">
        <v>5000</v>
      </c>
      <c r="H284" s="49">
        <v>4000</v>
      </c>
      <c r="I284" s="41">
        <v>2368</v>
      </c>
    </row>
    <row r="285" spans="1:9" s="2" customFormat="1" ht="45" customHeight="1" x14ac:dyDescent="0.25">
      <c r="A285" s="13" t="s">
        <v>61</v>
      </c>
      <c r="B285" s="13" t="s">
        <v>2</v>
      </c>
      <c r="C285" s="13" t="s">
        <v>198</v>
      </c>
      <c r="D285" s="13" t="s">
        <v>199</v>
      </c>
      <c r="E285" s="13" t="s">
        <v>106</v>
      </c>
      <c r="F285" s="13" t="s">
        <v>107</v>
      </c>
      <c r="G285" s="49">
        <v>33000</v>
      </c>
      <c r="H285" s="49">
        <v>22000</v>
      </c>
      <c r="I285" s="41">
        <v>10886</v>
      </c>
    </row>
    <row r="286" spans="1:9" s="2" customFormat="1" ht="45" customHeight="1" x14ac:dyDescent="0.25">
      <c r="A286" s="13" t="s">
        <v>61</v>
      </c>
      <c r="B286" s="13" t="s">
        <v>2</v>
      </c>
      <c r="C286" s="13" t="s">
        <v>198</v>
      </c>
      <c r="D286" s="13" t="s">
        <v>199</v>
      </c>
      <c r="E286" s="13" t="s">
        <v>154</v>
      </c>
      <c r="F286" s="13" t="s">
        <v>155</v>
      </c>
      <c r="G286" s="49">
        <v>3821000</v>
      </c>
      <c r="H286" s="49">
        <v>3009000</v>
      </c>
      <c r="I286" s="41">
        <v>2218951</v>
      </c>
    </row>
    <row r="287" spans="1:9" s="2" customFormat="1" ht="45" customHeight="1" x14ac:dyDescent="0.25">
      <c r="A287" s="13" t="s">
        <v>61</v>
      </c>
      <c r="B287" s="13" t="s">
        <v>2</v>
      </c>
      <c r="C287" s="13" t="s">
        <v>198</v>
      </c>
      <c r="D287" s="13" t="s">
        <v>199</v>
      </c>
      <c r="E287" s="13">
        <v>591100</v>
      </c>
      <c r="F287" s="13" t="s">
        <v>267</v>
      </c>
      <c r="G287" s="49">
        <v>600000</v>
      </c>
      <c r="H287" s="49">
        <v>300000</v>
      </c>
      <c r="I287" s="41">
        <v>0</v>
      </c>
    </row>
    <row r="288" spans="1:9" s="2" customFormat="1" ht="45" customHeight="1" x14ac:dyDescent="0.25">
      <c r="A288" s="13" t="s">
        <v>61</v>
      </c>
      <c r="B288" s="13" t="s">
        <v>2</v>
      </c>
      <c r="C288" s="13" t="s">
        <v>198</v>
      </c>
      <c r="D288" s="13" t="s">
        <v>199</v>
      </c>
      <c r="E288" s="13" t="s">
        <v>110</v>
      </c>
      <c r="F288" s="13" t="s">
        <v>111</v>
      </c>
      <c r="G288" s="49">
        <v>90000</v>
      </c>
      <c r="H288" s="49">
        <v>89000</v>
      </c>
      <c r="I288" s="41">
        <v>59993</v>
      </c>
    </row>
    <row r="289" spans="1:10" s="2" customFormat="1" x14ac:dyDescent="0.25">
      <c r="A289" s="72" t="s">
        <v>283</v>
      </c>
      <c r="B289" s="72"/>
      <c r="C289" s="72"/>
      <c r="D289" s="72"/>
      <c r="E289" s="72"/>
      <c r="F289" s="72"/>
      <c r="G289" s="52">
        <f>SUM(G183:G288)</f>
        <v>146481000</v>
      </c>
      <c r="H289" s="52">
        <f>SUM(H183:H288)</f>
        <v>115628000</v>
      </c>
      <c r="I289" s="52">
        <f>SUM(I183:I288)</f>
        <v>104473527</v>
      </c>
      <c r="J289" s="51"/>
    </row>
    <row r="290" spans="1:10" s="2" customFormat="1" ht="45" customHeight="1" x14ac:dyDescent="0.25">
      <c r="A290" s="13" t="s">
        <v>61</v>
      </c>
      <c r="B290" s="13" t="s">
        <v>2</v>
      </c>
      <c r="C290" s="13" t="s">
        <v>200</v>
      </c>
      <c r="D290" s="13" t="s">
        <v>201</v>
      </c>
      <c r="E290" s="13">
        <v>200101</v>
      </c>
      <c r="F290" s="13" t="s">
        <v>79</v>
      </c>
      <c r="G290" s="49">
        <v>4050</v>
      </c>
      <c r="H290" s="49">
        <v>4050</v>
      </c>
      <c r="I290" s="41">
        <v>3666</v>
      </c>
    </row>
    <row r="291" spans="1:10" s="2" customFormat="1" ht="60" x14ac:dyDescent="0.25">
      <c r="A291" s="13" t="s">
        <v>61</v>
      </c>
      <c r="B291" s="13" t="s">
        <v>2</v>
      </c>
      <c r="C291" s="13" t="s">
        <v>200</v>
      </c>
      <c r="D291" s="13" t="s">
        <v>201</v>
      </c>
      <c r="E291" s="13" t="s">
        <v>86</v>
      </c>
      <c r="F291" s="13" t="s">
        <v>87</v>
      </c>
      <c r="G291" s="49">
        <v>4000</v>
      </c>
      <c r="H291" s="49">
        <v>4000</v>
      </c>
      <c r="I291" s="41">
        <v>1543</v>
      </c>
    </row>
    <row r="292" spans="1:10" s="2" customFormat="1" ht="60" x14ac:dyDescent="0.25">
      <c r="A292" s="13" t="s">
        <v>61</v>
      </c>
      <c r="B292" s="13" t="s">
        <v>2</v>
      </c>
      <c r="C292" s="13" t="s">
        <v>200</v>
      </c>
      <c r="D292" s="13" t="s">
        <v>201</v>
      </c>
      <c r="E292" s="13">
        <v>200108</v>
      </c>
      <c r="F292" s="13" t="s">
        <v>89</v>
      </c>
      <c r="G292" s="49">
        <v>1000</v>
      </c>
      <c r="H292" s="49">
        <v>1000</v>
      </c>
      <c r="I292" s="41">
        <v>0</v>
      </c>
    </row>
    <row r="293" spans="1:10" s="2" customFormat="1" ht="60" x14ac:dyDescent="0.25">
      <c r="A293" s="13" t="s">
        <v>61</v>
      </c>
      <c r="B293" s="13" t="s">
        <v>2</v>
      </c>
      <c r="C293" s="13" t="s">
        <v>200</v>
      </c>
      <c r="D293" s="13" t="s">
        <v>201</v>
      </c>
      <c r="E293" s="13">
        <v>200530</v>
      </c>
      <c r="F293" s="13" t="s">
        <v>95</v>
      </c>
      <c r="G293" s="49">
        <v>10950</v>
      </c>
      <c r="H293" s="49">
        <v>10950</v>
      </c>
      <c r="I293" s="41">
        <v>5845</v>
      </c>
    </row>
    <row r="294" spans="1:10" s="2" customFormat="1" ht="60" x14ac:dyDescent="0.25">
      <c r="A294" s="13" t="s">
        <v>61</v>
      </c>
      <c r="B294" s="13" t="s">
        <v>2</v>
      </c>
      <c r="C294" s="13" t="s">
        <v>200</v>
      </c>
      <c r="D294" s="13" t="s">
        <v>201</v>
      </c>
      <c r="E294" s="13">
        <v>591100</v>
      </c>
      <c r="F294" s="13" t="s">
        <v>267</v>
      </c>
      <c r="G294" s="49">
        <v>5700000</v>
      </c>
      <c r="H294" s="49">
        <v>5000000</v>
      </c>
      <c r="I294" s="41">
        <v>4920000</v>
      </c>
    </row>
    <row r="295" spans="1:10" s="2" customFormat="1" x14ac:dyDescent="0.25">
      <c r="A295" s="70" t="s">
        <v>285</v>
      </c>
      <c r="B295" s="70"/>
      <c r="C295" s="70"/>
      <c r="D295" s="70"/>
      <c r="E295" s="70"/>
      <c r="F295" s="70"/>
      <c r="G295" s="49">
        <f>SUM(G290:G294)</f>
        <v>5720000</v>
      </c>
      <c r="H295" s="49">
        <f>SUM(H290:H294)</f>
        <v>5020000</v>
      </c>
      <c r="I295" s="49">
        <f>SUM(I290:I294)</f>
        <v>4931054</v>
      </c>
    </row>
    <row r="296" spans="1:10" s="2" customFormat="1" ht="30" customHeight="1" x14ac:dyDescent="0.25">
      <c r="A296" s="13" t="s">
        <v>61</v>
      </c>
      <c r="B296" s="13" t="s">
        <v>2</v>
      </c>
      <c r="C296" s="13" t="s">
        <v>202</v>
      </c>
      <c r="D296" s="13" t="s">
        <v>203</v>
      </c>
      <c r="E296" s="13" t="s">
        <v>116</v>
      </c>
      <c r="F296" s="13" t="s">
        <v>117</v>
      </c>
      <c r="G296" s="49">
        <v>725000</v>
      </c>
      <c r="H296" s="49">
        <v>548000</v>
      </c>
      <c r="I296" s="41">
        <v>500000</v>
      </c>
    </row>
    <row r="297" spans="1:10" s="2" customFormat="1" x14ac:dyDescent="0.25">
      <c r="A297" s="70" t="s">
        <v>286</v>
      </c>
      <c r="B297" s="70"/>
      <c r="C297" s="70"/>
      <c r="D297" s="70"/>
      <c r="E297" s="70"/>
      <c r="F297" s="70"/>
      <c r="G297" s="49">
        <f>SUM(G296)</f>
        <v>725000</v>
      </c>
      <c r="H297" s="49">
        <f t="shared" ref="H297:I297" si="3">SUM(H296)</f>
        <v>548000</v>
      </c>
      <c r="I297" s="49">
        <f t="shared" si="3"/>
        <v>500000</v>
      </c>
    </row>
    <row r="298" spans="1:10" s="2" customFormat="1" ht="15" customHeight="1" x14ac:dyDescent="0.25">
      <c r="A298" s="13" t="s">
        <v>61</v>
      </c>
      <c r="B298" s="13" t="s">
        <v>2</v>
      </c>
      <c r="C298" s="13" t="s">
        <v>204</v>
      </c>
      <c r="D298" s="13" t="s">
        <v>205</v>
      </c>
      <c r="E298" s="13" t="s">
        <v>64</v>
      </c>
      <c r="F298" s="13" t="s">
        <v>65</v>
      </c>
      <c r="G298" s="49">
        <v>710460</v>
      </c>
      <c r="H298" s="49">
        <v>710460</v>
      </c>
      <c r="I298" s="41">
        <v>710457</v>
      </c>
    </row>
    <row r="299" spans="1:10" s="2" customFormat="1" ht="15" customHeight="1" x14ac:dyDescent="0.25">
      <c r="A299" s="13" t="s">
        <v>61</v>
      </c>
      <c r="B299" s="13" t="s">
        <v>2</v>
      </c>
      <c r="C299" s="13" t="s">
        <v>204</v>
      </c>
      <c r="D299" s="13" t="s">
        <v>205</v>
      </c>
      <c r="E299" s="13">
        <v>100113</v>
      </c>
      <c r="F299" s="13" t="s">
        <v>264</v>
      </c>
      <c r="G299" s="49">
        <v>0</v>
      </c>
      <c r="H299" s="49">
        <v>0</v>
      </c>
      <c r="I299" s="41">
        <v>0</v>
      </c>
    </row>
    <row r="300" spans="1:10" s="2" customFormat="1" ht="15" customHeight="1" x14ac:dyDescent="0.25">
      <c r="A300" s="13" t="s">
        <v>61</v>
      </c>
      <c r="B300" s="13" t="s">
        <v>2</v>
      </c>
      <c r="C300" s="13" t="s">
        <v>204</v>
      </c>
      <c r="D300" s="13" t="s">
        <v>205</v>
      </c>
      <c r="E300" s="13">
        <v>100117</v>
      </c>
      <c r="F300" s="13" t="s">
        <v>258</v>
      </c>
      <c r="G300" s="49">
        <v>27070</v>
      </c>
      <c r="H300" s="49">
        <v>27070</v>
      </c>
      <c r="I300" s="41">
        <v>27069</v>
      </c>
    </row>
    <row r="301" spans="1:10" s="2" customFormat="1" ht="30" customHeight="1" x14ac:dyDescent="0.25">
      <c r="A301" s="13" t="s">
        <v>61</v>
      </c>
      <c r="B301" s="13" t="s">
        <v>2</v>
      </c>
      <c r="C301" s="13" t="s">
        <v>204</v>
      </c>
      <c r="D301" s="13" t="s">
        <v>205</v>
      </c>
      <c r="E301" s="13">
        <v>100130</v>
      </c>
      <c r="F301" s="13" t="s">
        <v>71</v>
      </c>
      <c r="G301" s="49">
        <v>2270</v>
      </c>
      <c r="H301" s="49">
        <v>2270</v>
      </c>
      <c r="I301" s="41">
        <v>2261</v>
      </c>
    </row>
    <row r="302" spans="1:10" s="2" customFormat="1" ht="15" customHeight="1" x14ac:dyDescent="0.25">
      <c r="A302" s="13" t="s">
        <v>61</v>
      </c>
      <c r="B302" s="13" t="s">
        <v>2</v>
      </c>
      <c r="C302" s="13" t="s">
        <v>204</v>
      </c>
      <c r="D302" s="13" t="s">
        <v>205</v>
      </c>
      <c r="E302" s="13">
        <v>100206</v>
      </c>
      <c r="F302" s="13" t="s">
        <v>265</v>
      </c>
      <c r="G302" s="49">
        <v>29720</v>
      </c>
      <c r="H302" s="49">
        <v>29720</v>
      </c>
      <c r="I302" s="41">
        <v>29720</v>
      </c>
    </row>
    <row r="303" spans="1:10" s="2" customFormat="1" ht="30" customHeight="1" x14ac:dyDescent="0.25">
      <c r="A303" s="13" t="s">
        <v>61</v>
      </c>
      <c r="B303" s="13" t="s">
        <v>2</v>
      </c>
      <c r="C303" s="13" t="s">
        <v>204</v>
      </c>
      <c r="D303" s="13" t="s">
        <v>205</v>
      </c>
      <c r="E303" s="13" t="s">
        <v>76</v>
      </c>
      <c r="F303" s="13" t="s">
        <v>77</v>
      </c>
      <c r="G303" s="49">
        <v>16820</v>
      </c>
      <c r="H303" s="49">
        <v>16820</v>
      </c>
      <c r="I303" s="41">
        <v>16817</v>
      </c>
    </row>
    <row r="304" spans="1:10" s="2" customFormat="1" ht="15" customHeight="1" x14ac:dyDescent="0.25">
      <c r="A304" s="13" t="s">
        <v>61</v>
      </c>
      <c r="B304" s="13" t="s">
        <v>2</v>
      </c>
      <c r="C304" s="13" t="s">
        <v>204</v>
      </c>
      <c r="D304" s="13" t="s">
        <v>205</v>
      </c>
      <c r="E304" s="13">
        <v>200101</v>
      </c>
      <c r="F304" s="13" t="s">
        <v>79</v>
      </c>
      <c r="G304" s="49">
        <v>0</v>
      </c>
      <c r="H304" s="49">
        <v>0</v>
      </c>
      <c r="I304" s="41">
        <v>0</v>
      </c>
    </row>
    <row r="305" spans="1:9" s="2" customFormat="1" ht="30" customHeight="1" x14ac:dyDescent="0.25">
      <c r="A305" s="13" t="s">
        <v>61</v>
      </c>
      <c r="B305" s="13" t="s">
        <v>2</v>
      </c>
      <c r="C305" s="13" t="s">
        <v>204</v>
      </c>
      <c r="D305" s="13" t="s">
        <v>205</v>
      </c>
      <c r="E305" s="13">
        <v>200102</v>
      </c>
      <c r="F305" s="13" t="s">
        <v>163</v>
      </c>
      <c r="G305" s="49">
        <v>0</v>
      </c>
      <c r="H305" s="49">
        <v>0</v>
      </c>
      <c r="I305" s="41">
        <v>0</v>
      </c>
    </row>
    <row r="306" spans="1:9" s="2" customFormat="1" ht="30" customHeight="1" x14ac:dyDescent="0.25">
      <c r="A306" s="13" t="s">
        <v>61</v>
      </c>
      <c r="B306" s="13" t="s">
        <v>2</v>
      </c>
      <c r="C306" s="13" t="s">
        <v>204</v>
      </c>
      <c r="D306" s="13" t="s">
        <v>205</v>
      </c>
      <c r="E306" s="13" t="s">
        <v>80</v>
      </c>
      <c r="F306" s="13" t="s">
        <v>81</v>
      </c>
      <c r="G306" s="49">
        <v>21670</v>
      </c>
      <c r="H306" s="49">
        <v>21670</v>
      </c>
      <c r="I306" s="41">
        <v>21664</v>
      </c>
    </row>
    <row r="307" spans="1:9" s="2" customFormat="1" ht="15" customHeight="1" x14ac:dyDescent="0.25">
      <c r="A307" s="13" t="s">
        <v>61</v>
      </c>
      <c r="B307" s="13" t="s">
        <v>2</v>
      </c>
      <c r="C307" s="13" t="s">
        <v>204</v>
      </c>
      <c r="D307" s="13" t="s">
        <v>205</v>
      </c>
      <c r="E307" s="13" t="s">
        <v>82</v>
      </c>
      <c r="F307" s="13" t="s">
        <v>83</v>
      </c>
      <c r="G307" s="49">
        <v>2080</v>
      </c>
      <c r="H307" s="49">
        <v>2080</v>
      </c>
      <c r="I307" s="41">
        <v>2072</v>
      </c>
    </row>
    <row r="308" spans="1:9" s="2" customFormat="1" ht="15" customHeight="1" x14ac:dyDescent="0.25">
      <c r="A308" s="13" t="s">
        <v>61</v>
      </c>
      <c r="B308" s="13" t="s">
        <v>2</v>
      </c>
      <c r="C308" s="13" t="s">
        <v>204</v>
      </c>
      <c r="D308" s="13" t="s">
        <v>205</v>
      </c>
      <c r="E308" s="13">
        <v>200105</v>
      </c>
      <c r="F308" s="13" t="s">
        <v>223</v>
      </c>
      <c r="G308" s="49">
        <v>0</v>
      </c>
      <c r="H308" s="49">
        <v>0</v>
      </c>
      <c r="I308" s="41">
        <v>0</v>
      </c>
    </row>
    <row r="309" spans="1:9" s="2" customFormat="1" ht="15" customHeight="1" x14ac:dyDescent="0.25">
      <c r="A309" s="13" t="s">
        <v>61</v>
      </c>
      <c r="B309" s="13" t="s">
        <v>2</v>
      </c>
      <c r="C309" s="13" t="s">
        <v>204</v>
      </c>
      <c r="D309" s="13" t="s">
        <v>205</v>
      </c>
      <c r="E309" s="13" t="s">
        <v>84</v>
      </c>
      <c r="F309" s="13" t="s">
        <v>85</v>
      </c>
      <c r="G309" s="49">
        <v>5130</v>
      </c>
      <c r="H309" s="49">
        <v>5130</v>
      </c>
      <c r="I309" s="41">
        <v>5125</v>
      </c>
    </row>
    <row r="310" spans="1:9" s="2" customFormat="1" ht="30" customHeight="1" x14ac:dyDescent="0.25">
      <c r="A310" s="13" t="s">
        <v>61</v>
      </c>
      <c r="B310" s="13" t="s">
        <v>2</v>
      </c>
      <c r="C310" s="13" t="s">
        <v>204</v>
      </c>
      <c r="D310" s="13" t="s">
        <v>205</v>
      </c>
      <c r="E310" s="13" t="s">
        <v>88</v>
      </c>
      <c r="F310" s="13" t="s">
        <v>89</v>
      </c>
      <c r="G310" s="49">
        <v>5930</v>
      </c>
      <c r="H310" s="49">
        <v>5930</v>
      </c>
      <c r="I310" s="41">
        <v>5929</v>
      </c>
    </row>
    <row r="311" spans="1:9" s="2" customFormat="1" ht="45" customHeight="1" x14ac:dyDescent="0.25">
      <c r="A311" s="13" t="s">
        <v>61</v>
      </c>
      <c r="B311" s="13" t="s">
        <v>2</v>
      </c>
      <c r="C311" s="13" t="s">
        <v>204</v>
      </c>
      <c r="D311" s="13" t="s">
        <v>205</v>
      </c>
      <c r="E311" s="13">
        <v>200109</v>
      </c>
      <c r="F311" s="13" t="s">
        <v>91</v>
      </c>
      <c r="G311" s="49">
        <v>0</v>
      </c>
      <c r="H311" s="49">
        <v>0</v>
      </c>
      <c r="I311" s="41">
        <v>0</v>
      </c>
    </row>
    <row r="312" spans="1:9" s="2" customFormat="1" ht="45" customHeight="1" x14ac:dyDescent="0.25">
      <c r="A312" s="13" t="s">
        <v>61</v>
      </c>
      <c r="B312" s="13" t="s">
        <v>2</v>
      </c>
      <c r="C312" s="13" t="s">
        <v>204</v>
      </c>
      <c r="D312" s="13" t="s">
        <v>205</v>
      </c>
      <c r="E312" s="13" t="s">
        <v>92</v>
      </c>
      <c r="F312" s="13" t="s">
        <v>93</v>
      </c>
      <c r="G312" s="49">
        <v>19970</v>
      </c>
      <c r="H312" s="49">
        <v>19970</v>
      </c>
      <c r="I312" s="41">
        <v>19963</v>
      </c>
    </row>
    <row r="313" spans="1:9" s="2" customFormat="1" ht="15" customHeight="1" x14ac:dyDescent="0.25">
      <c r="A313" s="13" t="s">
        <v>61</v>
      </c>
      <c r="B313" s="13" t="s">
        <v>2</v>
      </c>
      <c r="C313" s="13" t="s">
        <v>204</v>
      </c>
      <c r="D313" s="13" t="s">
        <v>205</v>
      </c>
      <c r="E313" s="13" t="s">
        <v>150</v>
      </c>
      <c r="F313" s="13" t="s">
        <v>151</v>
      </c>
      <c r="G313" s="49">
        <v>44429120</v>
      </c>
      <c r="H313" s="49">
        <v>29189120</v>
      </c>
      <c r="I313" s="41">
        <v>28015007</v>
      </c>
    </row>
    <row r="314" spans="1:9" s="2" customFormat="1" ht="15" customHeight="1" x14ac:dyDescent="0.25">
      <c r="A314" s="13" t="s">
        <v>61</v>
      </c>
      <c r="B314" s="13" t="s">
        <v>2</v>
      </c>
      <c r="C314" s="13" t="s">
        <v>204</v>
      </c>
      <c r="D314" s="13" t="s">
        <v>205</v>
      </c>
      <c r="E314" s="13">
        <v>200530</v>
      </c>
      <c r="F314" s="13" t="s">
        <v>95</v>
      </c>
      <c r="G314" s="49">
        <v>0</v>
      </c>
      <c r="H314" s="49">
        <v>0</v>
      </c>
      <c r="I314" s="41">
        <v>0</v>
      </c>
    </row>
    <row r="315" spans="1:9" s="2" customFormat="1" ht="30" x14ac:dyDescent="0.25">
      <c r="A315" s="13" t="s">
        <v>61</v>
      </c>
      <c r="B315" s="13" t="s">
        <v>2</v>
      </c>
      <c r="C315" s="13" t="s">
        <v>204</v>
      </c>
      <c r="D315" s="13" t="s">
        <v>205</v>
      </c>
      <c r="E315" s="13">
        <v>200601</v>
      </c>
      <c r="F315" s="13" t="s">
        <v>97</v>
      </c>
      <c r="G315" s="49">
        <v>0</v>
      </c>
      <c r="H315" s="49">
        <v>0</v>
      </c>
      <c r="I315" s="41">
        <v>0</v>
      </c>
    </row>
    <row r="316" spans="1:9" s="2" customFormat="1" ht="30" customHeight="1" x14ac:dyDescent="0.25">
      <c r="A316" s="13" t="s">
        <v>61</v>
      </c>
      <c r="B316" s="13" t="s">
        <v>2</v>
      </c>
      <c r="C316" s="13" t="s">
        <v>204</v>
      </c>
      <c r="D316" s="13" t="s">
        <v>205</v>
      </c>
      <c r="E316" s="13">
        <v>201100</v>
      </c>
      <c r="F316" s="13" t="s">
        <v>165</v>
      </c>
      <c r="G316" s="49">
        <v>0</v>
      </c>
      <c r="H316" s="49">
        <v>0</v>
      </c>
      <c r="I316" s="41">
        <v>0</v>
      </c>
    </row>
    <row r="317" spans="1:9" s="2" customFormat="1" ht="15" customHeight="1" x14ac:dyDescent="0.25">
      <c r="A317" s="13" t="s">
        <v>61</v>
      </c>
      <c r="B317" s="13" t="s">
        <v>2</v>
      </c>
      <c r="C317" s="13" t="s">
        <v>204</v>
      </c>
      <c r="D317" s="13" t="s">
        <v>205</v>
      </c>
      <c r="E317" s="13">
        <v>201300</v>
      </c>
      <c r="F317" s="13" t="s">
        <v>197</v>
      </c>
      <c r="G317" s="49">
        <v>0</v>
      </c>
      <c r="H317" s="49">
        <v>0</v>
      </c>
      <c r="I317" s="41">
        <v>0</v>
      </c>
    </row>
    <row r="318" spans="1:9" s="2" customFormat="1" ht="15" customHeight="1" x14ac:dyDescent="0.25">
      <c r="A318" s="13" t="s">
        <v>61</v>
      </c>
      <c r="B318" s="13" t="s">
        <v>2</v>
      </c>
      <c r="C318" s="13" t="s">
        <v>204</v>
      </c>
      <c r="D318" s="13" t="s">
        <v>205</v>
      </c>
      <c r="E318" s="13">
        <v>201400</v>
      </c>
      <c r="F318" s="13" t="s">
        <v>167</v>
      </c>
      <c r="G318" s="49">
        <v>0</v>
      </c>
      <c r="H318" s="49">
        <v>0</v>
      </c>
      <c r="I318" s="41">
        <v>0</v>
      </c>
    </row>
    <row r="319" spans="1:9" s="2" customFormat="1" ht="77.25" customHeight="1" x14ac:dyDescent="0.25">
      <c r="A319" s="13" t="s">
        <v>61</v>
      </c>
      <c r="B319" s="13" t="s">
        <v>2</v>
      </c>
      <c r="C319" s="13" t="s">
        <v>204</v>
      </c>
      <c r="D319" s="13" t="s">
        <v>205</v>
      </c>
      <c r="E319" s="13">
        <v>202500</v>
      </c>
      <c r="F319" s="13" t="s">
        <v>101</v>
      </c>
      <c r="G319" s="49">
        <v>650</v>
      </c>
      <c r="H319" s="49">
        <v>650</v>
      </c>
      <c r="I319" s="41">
        <v>650</v>
      </c>
    </row>
    <row r="320" spans="1:9" s="2" customFormat="1" ht="30" customHeight="1" x14ac:dyDescent="0.25">
      <c r="A320" s="13" t="s">
        <v>61</v>
      </c>
      <c r="B320" s="13" t="s">
        <v>2</v>
      </c>
      <c r="C320" s="13" t="s">
        <v>204</v>
      </c>
      <c r="D320" s="13" t="s">
        <v>205</v>
      </c>
      <c r="E320" s="13">
        <v>203030</v>
      </c>
      <c r="F320" s="13" t="s">
        <v>107</v>
      </c>
      <c r="G320" s="49">
        <v>1400</v>
      </c>
      <c r="H320" s="49">
        <v>1400</v>
      </c>
      <c r="I320" s="41">
        <v>1400</v>
      </c>
    </row>
    <row r="321" spans="1:9" s="2" customFormat="1" ht="30" customHeight="1" x14ac:dyDescent="0.25">
      <c r="A321" s="13" t="s">
        <v>61</v>
      </c>
      <c r="B321" s="13" t="s">
        <v>2</v>
      </c>
      <c r="C321" s="13" t="s">
        <v>204</v>
      </c>
      <c r="D321" s="13" t="s">
        <v>205</v>
      </c>
      <c r="E321" s="13">
        <v>550118</v>
      </c>
      <c r="F321" s="13" t="s">
        <v>332</v>
      </c>
      <c r="G321" s="49">
        <v>3870000</v>
      </c>
      <c r="H321" s="49">
        <v>3870000</v>
      </c>
      <c r="I321" s="41">
        <v>3869929</v>
      </c>
    </row>
    <row r="322" spans="1:9" s="2" customFormat="1" ht="30" customHeight="1" x14ac:dyDescent="0.25">
      <c r="A322" s="13" t="s">
        <v>61</v>
      </c>
      <c r="B322" s="13" t="s">
        <v>2</v>
      </c>
      <c r="C322" s="13">
        <v>840302</v>
      </c>
      <c r="D322" s="13" t="s">
        <v>391</v>
      </c>
      <c r="E322" s="13">
        <v>200107</v>
      </c>
      <c r="F322" s="13" t="s">
        <v>87</v>
      </c>
      <c r="G322" s="49">
        <v>200000</v>
      </c>
      <c r="H322" s="49">
        <v>200000</v>
      </c>
      <c r="I322" s="41">
        <v>0</v>
      </c>
    </row>
    <row r="323" spans="1:9" s="2" customFormat="1" ht="30" customHeight="1" x14ac:dyDescent="0.25">
      <c r="A323" s="13" t="s">
        <v>61</v>
      </c>
      <c r="B323" s="13" t="s">
        <v>2</v>
      </c>
      <c r="C323" s="13">
        <v>840602</v>
      </c>
      <c r="D323" s="13" t="s">
        <v>350</v>
      </c>
      <c r="E323" s="13">
        <v>550118</v>
      </c>
      <c r="F323" s="13" t="s">
        <v>332</v>
      </c>
      <c r="G323" s="49">
        <v>6900000</v>
      </c>
      <c r="H323" s="49">
        <v>6900000</v>
      </c>
      <c r="I323" s="41">
        <v>1000000</v>
      </c>
    </row>
    <row r="324" spans="1:9" s="2" customFormat="1" x14ac:dyDescent="0.25">
      <c r="A324" s="72" t="s">
        <v>287</v>
      </c>
      <c r="B324" s="72"/>
      <c r="C324" s="72"/>
      <c r="D324" s="72"/>
      <c r="E324" s="72"/>
      <c r="F324" s="72"/>
      <c r="G324" s="52">
        <f>SUM(G298:G323)</f>
        <v>56242290</v>
      </c>
      <c r="H324" s="52">
        <f>SUM(H298:H323)</f>
        <v>41002290</v>
      </c>
      <c r="I324" s="52">
        <f>SUM(I298:I323)</f>
        <v>33728063</v>
      </c>
    </row>
    <row r="325" spans="1:9" s="2" customFormat="1" ht="30" customHeight="1" x14ac:dyDescent="0.25">
      <c r="A325" s="13" t="s">
        <v>61</v>
      </c>
      <c r="B325" s="13" t="s">
        <v>2</v>
      </c>
      <c r="C325" s="13" t="s">
        <v>212</v>
      </c>
      <c r="D325" s="13" t="s">
        <v>213</v>
      </c>
      <c r="E325" s="13" t="s">
        <v>116</v>
      </c>
      <c r="F325" s="13" t="s">
        <v>117</v>
      </c>
      <c r="G325" s="49">
        <v>2823000</v>
      </c>
      <c r="H325" s="49">
        <v>2236880</v>
      </c>
      <c r="I325" s="41">
        <v>2236880</v>
      </c>
    </row>
    <row r="326" spans="1:9" s="2" customFormat="1" x14ac:dyDescent="0.25">
      <c r="A326" s="70" t="s">
        <v>288</v>
      </c>
      <c r="B326" s="70"/>
      <c r="C326" s="70"/>
      <c r="D326" s="70"/>
      <c r="E326" s="70"/>
      <c r="F326" s="70"/>
      <c r="G326" s="49">
        <f>SUM(G325)</f>
        <v>2823000</v>
      </c>
      <c r="H326" s="49">
        <f t="shared" ref="H326:I326" si="4">SUM(H325)</f>
        <v>2236880</v>
      </c>
      <c r="I326" s="49">
        <f t="shared" si="4"/>
        <v>2236880</v>
      </c>
    </row>
    <row r="327" spans="1:9" s="2" customFormat="1" x14ac:dyDescent="0.25">
      <c r="A327" s="71" t="s">
        <v>273</v>
      </c>
      <c r="B327" s="71"/>
      <c r="C327" s="71"/>
      <c r="D327" s="71"/>
      <c r="E327" s="71"/>
      <c r="F327" s="71"/>
      <c r="G327" s="42">
        <f>G86+G92+G95+G106+G120+G148+G151+G182+G289+G295+G297+G324+G326</f>
        <v>362872010</v>
      </c>
      <c r="H327" s="42">
        <f>H86+H92+H95+H106+H120+H148+H151+H182+H289+H295+H297+H324+H326</f>
        <v>282931290</v>
      </c>
      <c r="I327" s="42">
        <f>I86+I92+I95+I106+I120+I148+I151+I182+I289+I295+I297+I324+I326</f>
        <v>244935772</v>
      </c>
    </row>
    <row r="328" spans="1:9" s="2" customFormat="1" ht="15" customHeight="1" x14ac:dyDescent="0.25">
      <c r="A328" s="13" t="s">
        <v>61</v>
      </c>
      <c r="B328" s="13" t="s">
        <v>2</v>
      </c>
      <c r="C328" s="13" t="s">
        <v>62</v>
      </c>
      <c r="D328" s="13" t="s">
        <v>63</v>
      </c>
      <c r="E328" s="13">
        <v>710101</v>
      </c>
      <c r="F328" s="13" t="s">
        <v>209</v>
      </c>
      <c r="G328" s="49">
        <v>15893550</v>
      </c>
      <c r="H328" s="49">
        <v>15893550</v>
      </c>
      <c r="I328" s="41">
        <v>11422119</v>
      </c>
    </row>
    <row r="329" spans="1:9" s="2" customFormat="1" ht="30" customHeight="1" x14ac:dyDescent="0.25">
      <c r="A329" s="13" t="s">
        <v>61</v>
      </c>
      <c r="B329" s="13" t="s">
        <v>2</v>
      </c>
      <c r="C329" s="13" t="s">
        <v>62</v>
      </c>
      <c r="D329" s="13" t="s">
        <v>63</v>
      </c>
      <c r="E329" s="13">
        <v>710102</v>
      </c>
      <c r="F329" s="13" t="s">
        <v>259</v>
      </c>
      <c r="G329" s="49">
        <v>0</v>
      </c>
      <c r="H329" s="49">
        <v>0</v>
      </c>
      <c r="I329" s="41">
        <v>0</v>
      </c>
    </row>
    <row r="330" spans="1:9" s="2" customFormat="1" ht="45" customHeight="1" x14ac:dyDescent="0.25">
      <c r="A330" s="13" t="s">
        <v>61</v>
      </c>
      <c r="B330" s="13" t="s">
        <v>2</v>
      </c>
      <c r="C330" s="13" t="s">
        <v>62</v>
      </c>
      <c r="D330" s="13" t="s">
        <v>63</v>
      </c>
      <c r="E330" s="13">
        <v>710103</v>
      </c>
      <c r="F330" s="13" t="s">
        <v>137</v>
      </c>
      <c r="G330" s="49">
        <v>500000</v>
      </c>
      <c r="H330" s="49">
        <v>500000</v>
      </c>
      <c r="I330" s="41">
        <v>186071</v>
      </c>
    </row>
    <row r="331" spans="1:9" s="2" customFormat="1" ht="15" customHeight="1" x14ac:dyDescent="0.25">
      <c r="A331" s="13" t="s">
        <v>61</v>
      </c>
      <c r="B331" s="13" t="s">
        <v>2</v>
      </c>
      <c r="C331" s="13" t="s">
        <v>62</v>
      </c>
      <c r="D331" s="13" t="s">
        <v>63</v>
      </c>
      <c r="E331" s="13">
        <v>710130</v>
      </c>
      <c r="F331" s="13" t="s">
        <v>260</v>
      </c>
      <c r="G331" s="49">
        <v>2395000</v>
      </c>
      <c r="H331" s="49">
        <v>2395000</v>
      </c>
      <c r="I331" s="41">
        <v>107108</v>
      </c>
    </row>
    <row r="332" spans="1:9" s="2" customFormat="1" ht="45" x14ac:dyDescent="0.25">
      <c r="A332" s="13" t="s">
        <v>61</v>
      </c>
      <c r="B332" s="13" t="s">
        <v>2</v>
      </c>
      <c r="C332" s="13" t="s">
        <v>62</v>
      </c>
      <c r="D332" s="13" t="s">
        <v>63</v>
      </c>
      <c r="E332" s="13">
        <v>720101</v>
      </c>
      <c r="F332" s="13" t="s">
        <v>359</v>
      </c>
      <c r="G332" s="49">
        <v>50000</v>
      </c>
      <c r="H332" s="49">
        <v>50000</v>
      </c>
      <c r="I332" s="41"/>
    </row>
    <row r="333" spans="1:9" s="2" customFormat="1" x14ac:dyDescent="0.25">
      <c r="A333" s="70" t="s">
        <v>275</v>
      </c>
      <c r="B333" s="70"/>
      <c r="C333" s="70"/>
      <c r="D333" s="70"/>
      <c r="E333" s="70"/>
      <c r="F333" s="70"/>
      <c r="G333" s="49">
        <f>SUM(G328:G332)</f>
        <v>18838550</v>
      </c>
      <c r="H333" s="49">
        <f t="shared" ref="H333:I333" si="5">SUM(H328:H332)</f>
        <v>18838550</v>
      </c>
      <c r="I333" s="49">
        <f t="shared" si="5"/>
        <v>11715298</v>
      </c>
    </row>
    <row r="334" spans="1:9" s="2" customFormat="1" ht="30" customHeight="1" x14ac:dyDescent="0.25">
      <c r="A334" s="13" t="s">
        <v>61</v>
      </c>
      <c r="B334" s="13" t="s">
        <v>2</v>
      </c>
      <c r="C334" s="13" t="s">
        <v>114</v>
      </c>
      <c r="D334" s="13" t="s">
        <v>115</v>
      </c>
      <c r="E334" s="13">
        <v>510229</v>
      </c>
      <c r="F334" s="13" t="s">
        <v>262</v>
      </c>
      <c r="G334" s="49">
        <v>16500</v>
      </c>
      <c r="H334" s="49">
        <v>16500</v>
      </c>
      <c r="I334" s="41">
        <v>16494</v>
      </c>
    </row>
    <row r="335" spans="1:9" s="2" customFormat="1" ht="30" customHeight="1" x14ac:dyDescent="0.25">
      <c r="A335" s="13" t="s">
        <v>61</v>
      </c>
      <c r="B335" s="13" t="s">
        <v>2</v>
      </c>
      <c r="C335" s="13" t="s">
        <v>118</v>
      </c>
      <c r="D335" s="13" t="s">
        <v>119</v>
      </c>
      <c r="E335" s="13">
        <v>510250</v>
      </c>
      <c r="F335" s="13" t="s">
        <v>368</v>
      </c>
      <c r="G335" s="49">
        <v>32738780</v>
      </c>
      <c r="H335" s="49">
        <v>32088060</v>
      </c>
      <c r="I335" s="41">
        <v>5094979</v>
      </c>
    </row>
    <row r="336" spans="1:9" s="2" customFormat="1" ht="30" customHeight="1" x14ac:dyDescent="0.25">
      <c r="A336" s="13" t="s">
        <v>61</v>
      </c>
      <c r="B336" s="13" t="s">
        <v>2</v>
      </c>
      <c r="C336" s="13" t="s">
        <v>118</v>
      </c>
      <c r="D336" s="13" t="s">
        <v>119</v>
      </c>
      <c r="E336" s="13">
        <v>550113</v>
      </c>
      <c r="F336" s="13" t="s">
        <v>263</v>
      </c>
      <c r="G336" s="49">
        <v>5621350</v>
      </c>
      <c r="H336" s="49">
        <v>5621350</v>
      </c>
      <c r="I336" s="41">
        <v>3996200</v>
      </c>
    </row>
    <row r="337" spans="1:10" s="2" customFormat="1" ht="30" customHeight="1" x14ac:dyDescent="0.25">
      <c r="A337" s="13" t="s">
        <v>61</v>
      </c>
      <c r="B337" s="13" t="s">
        <v>2</v>
      </c>
      <c r="C337" s="13" t="s">
        <v>118</v>
      </c>
      <c r="D337" s="13" t="s">
        <v>119</v>
      </c>
      <c r="E337" s="13">
        <v>580102</v>
      </c>
      <c r="F337" s="13" t="s">
        <v>125</v>
      </c>
      <c r="G337" s="49">
        <v>3523500</v>
      </c>
      <c r="H337" s="49">
        <v>2482420</v>
      </c>
      <c r="I337" s="41">
        <v>524616</v>
      </c>
    </row>
    <row r="338" spans="1:10" s="2" customFormat="1" ht="30" customHeight="1" x14ac:dyDescent="0.25">
      <c r="A338" s="13" t="s">
        <v>61</v>
      </c>
      <c r="B338" s="13" t="s">
        <v>2</v>
      </c>
      <c r="C338" s="13" t="s">
        <v>118</v>
      </c>
      <c r="D338" s="13" t="s">
        <v>119</v>
      </c>
      <c r="E338" s="13" t="s">
        <v>122</v>
      </c>
      <c r="F338" s="13" t="s">
        <v>123</v>
      </c>
      <c r="G338" s="49">
        <v>7050</v>
      </c>
      <c r="H338" s="49">
        <v>7050</v>
      </c>
      <c r="I338" s="41">
        <v>6683</v>
      </c>
    </row>
    <row r="339" spans="1:10" s="2" customFormat="1" ht="30" customHeight="1" x14ac:dyDescent="0.25">
      <c r="A339" s="13" t="s">
        <v>61</v>
      </c>
      <c r="B339" s="13" t="s">
        <v>2</v>
      </c>
      <c r="C339" s="13" t="s">
        <v>118</v>
      </c>
      <c r="D339" s="13" t="s">
        <v>119</v>
      </c>
      <c r="E339" s="13" t="s">
        <v>124</v>
      </c>
      <c r="F339" s="13" t="s">
        <v>125</v>
      </c>
      <c r="G339" s="49">
        <v>39950</v>
      </c>
      <c r="H339" s="49">
        <v>39950</v>
      </c>
      <c r="I339" s="41">
        <v>37870</v>
      </c>
    </row>
    <row r="340" spans="1:10" s="2" customFormat="1" ht="30" customHeight="1" x14ac:dyDescent="0.25">
      <c r="A340" s="13" t="s">
        <v>61</v>
      </c>
      <c r="B340" s="13" t="s">
        <v>2</v>
      </c>
      <c r="C340" s="13" t="s">
        <v>118</v>
      </c>
      <c r="D340" s="13" t="s">
        <v>119</v>
      </c>
      <c r="E340" s="13">
        <v>600100</v>
      </c>
      <c r="F340" s="13" t="s">
        <v>371</v>
      </c>
      <c r="G340" s="49">
        <v>1071020</v>
      </c>
      <c r="H340" s="49">
        <v>1071020</v>
      </c>
      <c r="I340" s="41">
        <v>0</v>
      </c>
    </row>
    <row r="341" spans="1:10" s="2" customFormat="1" ht="30" customHeight="1" x14ac:dyDescent="0.25">
      <c r="A341" s="13" t="s">
        <v>61</v>
      </c>
      <c r="B341" s="13" t="s">
        <v>2</v>
      </c>
      <c r="C341" s="13" t="s">
        <v>118</v>
      </c>
      <c r="D341" s="13" t="s">
        <v>119</v>
      </c>
      <c r="E341" s="13">
        <v>600300</v>
      </c>
      <c r="F341" s="13" t="s">
        <v>358</v>
      </c>
      <c r="G341" s="49">
        <v>203980</v>
      </c>
      <c r="H341" s="49">
        <v>203980</v>
      </c>
      <c r="I341" s="41">
        <v>0</v>
      </c>
    </row>
    <row r="342" spans="1:10" s="2" customFormat="1" ht="30" customHeight="1" x14ac:dyDescent="0.25">
      <c r="A342" s="13" t="s">
        <v>61</v>
      </c>
      <c r="B342" s="13" t="s">
        <v>2</v>
      </c>
      <c r="C342" s="13" t="s">
        <v>118</v>
      </c>
      <c r="D342" s="13" t="s">
        <v>119</v>
      </c>
      <c r="E342" s="13">
        <v>610100</v>
      </c>
      <c r="F342" s="13" t="s">
        <v>357</v>
      </c>
      <c r="G342" s="49">
        <v>4611090</v>
      </c>
      <c r="H342" s="49">
        <v>2893790</v>
      </c>
      <c r="I342" s="41">
        <v>484585</v>
      </c>
    </row>
    <row r="343" spans="1:10" s="2" customFormat="1" ht="30" x14ac:dyDescent="0.25">
      <c r="A343" s="13" t="s">
        <v>61</v>
      </c>
      <c r="B343" s="13" t="s">
        <v>2</v>
      </c>
      <c r="C343" s="13" t="s">
        <v>118</v>
      </c>
      <c r="D343" s="13" t="s">
        <v>119</v>
      </c>
      <c r="E343" s="13">
        <v>610300</v>
      </c>
      <c r="F343" s="13" t="s">
        <v>358</v>
      </c>
      <c r="G343" s="49">
        <v>876110</v>
      </c>
      <c r="H343" s="49">
        <v>549830</v>
      </c>
      <c r="I343" s="41">
        <v>89221</v>
      </c>
    </row>
    <row r="344" spans="1:10" s="2" customFormat="1" ht="30" x14ac:dyDescent="0.25">
      <c r="A344" s="13" t="s">
        <v>61</v>
      </c>
      <c r="B344" s="13" t="s">
        <v>2</v>
      </c>
      <c r="C344" s="13" t="s">
        <v>118</v>
      </c>
      <c r="D344" s="13" t="s">
        <v>119</v>
      </c>
      <c r="E344" s="13">
        <v>710101</v>
      </c>
      <c r="F344" s="13" t="s">
        <v>209</v>
      </c>
      <c r="G344" s="49">
        <v>3383300</v>
      </c>
      <c r="H344" s="49">
        <v>3383300</v>
      </c>
      <c r="I344" s="41">
        <v>741880</v>
      </c>
    </row>
    <row r="345" spans="1:10" s="2" customFormat="1" x14ac:dyDescent="0.25">
      <c r="A345" s="70" t="s">
        <v>276</v>
      </c>
      <c r="B345" s="70"/>
      <c r="C345" s="70"/>
      <c r="D345" s="70"/>
      <c r="E345" s="70"/>
      <c r="F345" s="70"/>
      <c r="G345" s="49">
        <f>SUM(G334:G344)</f>
        <v>52092630</v>
      </c>
      <c r="H345" s="49">
        <f>SUM(H334:H344)</f>
        <v>48357250</v>
      </c>
      <c r="I345" s="49">
        <f>SUM(I334:I344)</f>
        <v>10992528</v>
      </c>
      <c r="J345" s="51"/>
    </row>
    <row r="346" spans="1:10" s="2" customFormat="1" ht="45" customHeight="1" x14ac:dyDescent="0.25">
      <c r="A346" s="13" t="s">
        <v>61</v>
      </c>
      <c r="B346" s="13" t="s">
        <v>2</v>
      </c>
      <c r="C346" s="13" t="s">
        <v>134</v>
      </c>
      <c r="D346" s="13" t="s">
        <v>135</v>
      </c>
      <c r="E346" s="13" t="s">
        <v>136</v>
      </c>
      <c r="F346" s="13" t="s">
        <v>137</v>
      </c>
      <c r="G346" s="49">
        <v>4000</v>
      </c>
      <c r="H346" s="49">
        <v>4000</v>
      </c>
      <c r="I346" s="41">
        <v>0</v>
      </c>
    </row>
    <row r="347" spans="1:10" s="2" customFormat="1" x14ac:dyDescent="0.25">
      <c r="A347" s="70" t="s">
        <v>278</v>
      </c>
      <c r="B347" s="70"/>
      <c r="C347" s="70"/>
      <c r="D347" s="70"/>
      <c r="E347" s="70"/>
      <c r="F347" s="70"/>
      <c r="G347" s="49">
        <f>SUM(G346:G346)</f>
        <v>4000</v>
      </c>
      <c r="H347" s="49">
        <f>SUM(H346:H346)</f>
        <v>4000</v>
      </c>
      <c r="I347" s="49">
        <f>SUM(I346:I346)</f>
        <v>0</v>
      </c>
    </row>
    <row r="348" spans="1:10" s="2" customFormat="1" ht="45" x14ac:dyDescent="0.25">
      <c r="A348" s="13" t="s">
        <v>61</v>
      </c>
      <c r="B348" s="13" t="s">
        <v>2</v>
      </c>
      <c r="C348" s="13" t="s">
        <v>138</v>
      </c>
      <c r="D348" s="13" t="s">
        <v>139</v>
      </c>
      <c r="E348" s="13">
        <v>710102</v>
      </c>
      <c r="F348" s="13" t="s">
        <v>259</v>
      </c>
      <c r="G348" s="49">
        <v>250000</v>
      </c>
      <c r="H348" s="49">
        <v>250000</v>
      </c>
      <c r="I348" s="41">
        <v>249800</v>
      </c>
    </row>
    <row r="349" spans="1:10" s="2" customFormat="1" ht="45" x14ac:dyDescent="0.25">
      <c r="A349" s="13" t="s">
        <v>61</v>
      </c>
      <c r="B349" s="13" t="s">
        <v>2</v>
      </c>
      <c r="C349" s="13" t="s">
        <v>138</v>
      </c>
      <c r="D349" s="13" t="s">
        <v>139</v>
      </c>
      <c r="E349" s="13" t="s">
        <v>136</v>
      </c>
      <c r="F349" s="13" t="s">
        <v>137</v>
      </c>
      <c r="G349" s="49">
        <v>120900</v>
      </c>
      <c r="H349" s="49">
        <v>120900</v>
      </c>
      <c r="I349" s="41">
        <v>17945</v>
      </c>
    </row>
    <row r="350" spans="1:10" s="2" customFormat="1" x14ac:dyDescent="0.25">
      <c r="A350" s="70" t="s">
        <v>279</v>
      </c>
      <c r="B350" s="70"/>
      <c r="C350" s="70"/>
      <c r="D350" s="70"/>
      <c r="E350" s="70"/>
      <c r="F350" s="70"/>
      <c r="G350" s="49">
        <f>SUM(G348:G349)</f>
        <v>370900</v>
      </c>
      <c r="H350" s="49">
        <f>SUM(H348:H349)</f>
        <v>370900</v>
      </c>
      <c r="I350" s="49">
        <f>SUM(I348:I349)</f>
        <v>267745</v>
      </c>
    </row>
    <row r="351" spans="1:10" s="2" customFormat="1" ht="15" customHeight="1" x14ac:dyDescent="0.25">
      <c r="A351" s="13" t="s">
        <v>61</v>
      </c>
      <c r="B351" s="13" t="s">
        <v>2</v>
      </c>
      <c r="C351" s="13" t="s">
        <v>148</v>
      </c>
      <c r="D351" s="13" t="s">
        <v>149</v>
      </c>
      <c r="E351" s="13">
        <v>580201</v>
      </c>
      <c r="F351" s="13" t="s">
        <v>123</v>
      </c>
      <c r="G351" s="49">
        <v>78000</v>
      </c>
      <c r="H351" s="49">
        <v>66000</v>
      </c>
      <c r="I351" s="41">
        <v>38814</v>
      </c>
    </row>
    <row r="352" spans="1:10" s="2" customFormat="1" ht="30" customHeight="1" x14ac:dyDescent="0.25">
      <c r="A352" s="13" t="s">
        <v>61</v>
      </c>
      <c r="B352" s="13" t="s">
        <v>2</v>
      </c>
      <c r="C352" s="13" t="s">
        <v>148</v>
      </c>
      <c r="D352" s="13" t="s">
        <v>149</v>
      </c>
      <c r="E352" s="13">
        <v>580202</v>
      </c>
      <c r="F352" s="13" t="s">
        <v>125</v>
      </c>
      <c r="G352" s="49">
        <v>443700</v>
      </c>
      <c r="H352" s="49">
        <v>368000</v>
      </c>
      <c r="I352" s="41">
        <v>226148</v>
      </c>
    </row>
    <row r="353" spans="1:9" s="2" customFormat="1" ht="45" customHeight="1" x14ac:dyDescent="0.25">
      <c r="A353" s="13" t="s">
        <v>61</v>
      </c>
      <c r="B353" s="13" t="s">
        <v>2</v>
      </c>
      <c r="C353" s="13" t="s">
        <v>148</v>
      </c>
      <c r="D353" s="13" t="s">
        <v>149</v>
      </c>
      <c r="E353" s="13">
        <v>710103</v>
      </c>
      <c r="F353" s="13" t="s">
        <v>137</v>
      </c>
      <c r="G353" s="49">
        <v>30000</v>
      </c>
      <c r="H353" s="49">
        <v>30000</v>
      </c>
      <c r="I353" s="41">
        <v>15000</v>
      </c>
    </row>
    <row r="354" spans="1:9" s="2" customFormat="1" x14ac:dyDescent="0.25">
      <c r="A354" s="70" t="s">
        <v>280</v>
      </c>
      <c r="B354" s="70"/>
      <c r="C354" s="70"/>
      <c r="D354" s="70"/>
      <c r="E354" s="70"/>
      <c r="F354" s="70"/>
      <c r="G354" s="49">
        <f>SUM(G351:G353)</f>
        <v>551700</v>
      </c>
      <c r="H354" s="49">
        <f>SUM(H351:H353)</f>
        <v>464000</v>
      </c>
      <c r="I354" s="49">
        <f>SUM(I351:I353)</f>
        <v>279962</v>
      </c>
    </row>
    <row r="355" spans="1:9" s="2" customFormat="1" ht="60" x14ac:dyDescent="0.25">
      <c r="A355" s="13" t="s">
        <v>61</v>
      </c>
      <c r="B355" s="13" t="s">
        <v>2</v>
      </c>
      <c r="C355" s="13" t="s">
        <v>156</v>
      </c>
      <c r="D355" s="13" t="s">
        <v>157</v>
      </c>
      <c r="E355" s="13" t="s">
        <v>158</v>
      </c>
      <c r="F355" s="13" t="s">
        <v>159</v>
      </c>
      <c r="G355" s="49">
        <v>22752030</v>
      </c>
      <c r="H355" s="49">
        <v>15932000</v>
      </c>
      <c r="I355" s="41">
        <v>4560480</v>
      </c>
    </row>
    <row r="356" spans="1:9" s="2" customFormat="1" ht="30" x14ac:dyDescent="0.25">
      <c r="A356" s="13" t="s">
        <v>61</v>
      </c>
      <c r="B356" s="13" t="s">
        <v>2</v>
      </c>
      <c r="C356" s="13" t="s">
        <v>156</v>
      </c>
      <c r="D356" s="13" t="s">
        <v>157</v>
      </c>
      <c r="E356" s="13">
        <v>600100</v>
      </c>
      <c r="F356" s="13" t="s">
        <v>371</v>
      </c>
      <c r="G356" s="49">
        <v>51350</v>
      </c>
      <c r="H356" s="49">
        <v>51350</v>
      </c>
      <c r="I356" s="41">
        <v>0</v>
      </c>
    </row>
    <row r="357" spans="1:9" s="2" customFormat="1" x14ac:dyDescent="0.25">
      <c r="A357" s="13" t="s">
        <v>61</v>
      </c>
      <c r="B357" s="13" t="s">
        <v>2</v>
      </c>
      <c r="C357" s="13" t="s">
        <v>156</v>
      </c>
      <c r="D357" s="13" t="s">
        <v>157</v>
      </c>
      <c r="E357" s="13">
        <v>600300</v>
      </c>
      <c r="F357" s="13" t="s">
        <v>358</v>
      </c>
      <c r="G357" s="49">
        <v>9760</v>
      </c>
      <c r="H357" s="49">
        <v>9760</v>
      </c>
      <c r="I357" s="41">
        <v>0</v>
      </c>
    </row>
    <row r="358" spans="1:9" s="2" customFormat="1" x14ac:dyDescent="0.25">
      <c r="A358" s="13" t="s">
        <v>61</v>
      </c>
      <c r="B358" s="13" t="s">
        <v>2</v>
      </c>
      <c r="C358" s="13" t="s">
        <v>156</v>
      </c>
      <c r="D358" s="13" t="s">
        <v>157</v>
      </c>
      <c r="E358" s="13">
        <v>710101</v>
      </c>
      <c r="F358" s="13" t="s">
        <v>209</v>
      </c>
      <c r="G358" s="49">
        <v>1760200</v>
      </c>
      <c r="H358" s="49">
        <v>1760200</v>
      </c>
      <c r="I358" s="41">
        <v>23800</v>
      </c>
    </row>
    <row r="359" spans="1:9" s="2" customFormat="1" x14ac:dyDescent="0.25">
      <c r="A359" s="13" t="s">
        <v>61</v>
      </c>
      <c r="B359" s="13" t="s">
        <v>2</v>
      </c>
      <c r="C359" s="13" t="s">
        <v>156</v>
      </c>
      <c r="D359" s="13" t="s">
        <v>157</v>
      </c>
      <c r="E359" s="13">
        <v>710130</v>
      </c>
      <c r="F359" s="13" t="s">
        <v>260</v>
      </c>
      <c r="G359" s="49">
        <v>15000</v>
      </c>
      <c r="H359" s="49">
        <v>15000</v>
      </c>
      <c r="I359" s="41">
        <v>0</v>
      </c>
    </row>
    <row r="360" spans="1:9" s="2" customFormat="1" x14ac:dyDescent="0.25">
      <c r="A360" s="70" t="s">
        <v>281</v>
      </c>
      <c r="B360" s="70"/>
      <c r="C360" s="70"/>
      <c r="D360" s="70"/>
      <c r="E360" s="70"/>
      <c r="F360" s="70"/>
      <c r="G360" s="49">
        <f>SUM(G355:G359)</f>
        <v>24588340</v>
      </c>
      <c r="H360" s="49">
        <f t="shared" ref="H360:I360" si="6">SUM(H355:H359)</f>
        <v>17768310</v>
      </c>
      <c r="I360" s="49">
        <f t="shared" si="6"/>
        <v>4584280</v>
      </c>
    </row>
    <row r="361" spans="1:9" s="2" customFormat="1" ht="30" customHeight="1" x14ac:dyDescent="0.25">
      <c r="A361" s="13" t="s">
        <v>61</v>
      </c>
      <c r="B361" s="13" t="s">
        <v>2</v>
      </c>
      <c r="C361" s="13" t="s">
        <v>170</v>
      </c>
      <c r="D361" s="13" t="s">
        <v>171</v>
      </c>
      <c r="E361" s="13">
        <v>510229</v>
      </c>
      <c r="F361" s="13" t="s">
        <v>262</v>
      </c>
      <c r="G361" s="49">
        <v>160000</v>
      </c>
      <c r="H361" s="49">
        <v>160000</v>
      </c>
      <c r="I361" s="41">
        <v>11000</v>
      </c>
    </row>
    <row r="362" spans="1:9" s="2" customFormat="1" ht="45" x14ac:dyDescent="0.25">
      <c r="A362" s="13" t="s">
        <v>61</v>
      </c>
      <c r="B362" s="13" t="s">
        <v>2</v>
      </c>
      <c r="C362" s="13" t="s">
        <v>172</v>
      </c>
      <c r="D362" s="13" t="s">
        <v>173</v>
      </c>
      <c r="E362" s="13">
        <v>510229</v>
      </c>
      <c r="F362" s="13" t="s">
        <v>262</v>
      </c>
      <c r="G362" s="49">
        <v>510000</v>
      </c>
      <c r="H362" s="49">
        <v>510000</v>
      </c>
      <c r="I362" s="41">
        <v>28000</v>
      </c>
    </row>
    <row r="363" spans="1:9" s="2" customFormat="1" ht="45" x14ac:dyDescent="0.25">
      <c r="A363" s="13" t="s">
        <v>61</v>
      </c>
      <c r="B363" s="13" t="s">
        <v>2</v>
      </c>
      <c r="C363" s="13">
        <v>675000</v>
      </c>
      <c r="D363" s="13" t="s">
        <v>268</v>
      </c>
      <c r="E363" s="13">
        <v>710101</v>
      </c>
      <c r="F363" s="13" t="s">
        <v>209</v>
      </c>
      <c r="G363" s="49">
        <v>500000</v>
      </c>
      <c r="H363" s="49">
        <v>450000</v>
      </c>
      <c r="I363" s="41">
        <v>193144</v>
      </c>
    </row>
    <row r="364" spans="1:9" s="2" customFormat="1" x14ac:dyDescent="0.25">
      <c r="A364" s="70" t="s">
        <v>282</v>
      </c>
      <c r="B364" s="70"/>
      <c r="C364" s="70"/>
      <c r="D364" s="70"/>
      <c r="E364" s="70"/>
      <c r="F364" s="70"/>
      <c r="G364" s="49">
        <f>SUM(G361:G363)</f>
        <v>1170000</v>
      </c>
      <c r="H364" s="49">
        <f>SUM(H361:H363)</f>
        <v>1120000</v>
      </c>
      <c r="I364" s="49">
        <f>SUM(I361:I363)</f>
        <v>232144</v>
      </c>
    </row>
    <row r="365" spans="1:9" s="2" customFormat="1" ht="30" customHeight="1" x14ac:dyDescent="0.25">
      <c r="A365" s="13" t="s">
        <v>61</v>
      </c>
      <c r="B365" s="13" t="s">
        <v>2</v>
      </c>
      <c r="C365" s="13" t="s">
        <v>184</v>
      </c>
      <c r="D365" s="13" t="s">
        <v>185</v>
      </c>
      <c r="E365" s="13">
        <v>580101</v>
      </c>
      <c r="F365" s="13" t="s">
        <v>123</v>
      </c>
      <c r="G365" s="49">
        <v>9000</v>
      </c>
      <c r="H365" s="49">
        <v>9000</v>
      </c>
      <c r="I365" s="49">
        <v>8565</v>
      </c>
    </row>
    <row r="366" spans="1:9" s="2" customFormat="1" ht="30" customHeight="1" x14ac:dyDescent="0.25">
      <c r="A366" s="13" t="s">
        <v>61</v>
      </c>
      <c r="B366" s="13" t="s">
        <v>2</v>
      </c>
      <c r="C366" s="13" t="s">
        <v>184</v>
      </c>
      <c r="D366" s="13" t="s">
        <v>185</v>
      </c>
      <c r="E366" s="13">
        <v>580102</v>
      </c>
      <c r="F366" s="13" t="s">
        <v>125</v>
      </c>
      <c r="G366" s="49">
        <v>51000</v>
      </c>
      <c r="H366" s="49">
        <v>51000</v>
      </c>
      <c r="I366" s="49">
        <v>45080</v>
      </c>
    </row>
    <row r="367" spans="1:9" s="2" customFormat="1" ht="30" customHeight="1" x14ac:dyDescent="0.25">
      <c r="A367" s="13" t="s">
        <v>61</v>
      </c>
      <c r="B367" s="13" t="s">
        <v>2</v>
      </c>
      <c r="C367" s="13" t="s">
        <v>184</v>
      </c>
      <c r="D367" s="13" t="s">
        <v>185</v>
      </c>
      <c r="E367" s="13">
        <v>580201</v>
      </c>
      <c r="F367" s="13" t="s">
        <v>123</v>
      </c>
      <c r="G367" s="49">
        <v>3122260</v>
      </c>
      <c r="H367" s="49">
        <v>2424300</v>
      </c>
      <c r="I367" s="49">
        <v>795458</v>
      </c>
    </row>
    <row r="368" spans="1:9" s="2" customFormat="1" ht="30" customHeight="1" x14ac:dyDescent="0.25">
      <c r="A368" s="13" t="s">
        <v>61</v>
      </c>
      <c r="B368" s="13" t="s">
        <v>2</v>
      </c>
      <c r="C368" s="13" t="s">
        <v>184</v>
      </c>
      <c r="D368" s="13" t="s">
        <v>185</v>
      </c>
      <c r="E368" s="13">
        <v>580202</v>
      </c>
      <c r="F368" s="13" t="s">
        <v>125</v>
      </c>
      <c r="G368" s="49">
        <v>17872830</v>
      </c>
      <c r="H368" s="49">
        <v>14150000</v>
      </c>
      <c r="I368" s="49">
        <v>3209689</v>
      </c>
    </row>
    <row r="369" spans="1:9" s="2" customFormat="1" ht="30" customHeight="1" x14ac:dyDescent="0.25">
      <c r="A369" s="13" t="s">
        <v>61</v>
      </c>
      <c r="B369" s="13" t="s">
        <v>2</v>
      </c>
      <c r="C369" s="13" t="s">
        <v>184</v>
      </c>
      <c r="D369" s="13" t="s">
        <v>185</v>
      </c>
      <c r="E369" s="13">
        <v>600100</v>
      </c>
      <c r="F369" s="13" t="s">
        <v>371</v>
      </c>
      <c r="G369" s="49">
        <v>0</v>
      </c>
      <c r="H369" s="49">
        <v>0</v>
      </c>
      <c r="I369" s="49">
        <v>0</v>
      </c>
    </row>
    <row r="370" spans="1:9" s="2" customFormat="1" ht="30" customHeight="1" x14ac:dyDescent="0.25">
      <c r="A370" s="13" t="s">
        <v>61</v>
      </c>
      <c r="B370" s="13" t="s">
        <v>2</v>
      </c>
      <c r="C370" s="13" t="s">
        <v>184</v>
      </c>
      <c r="D370" s="13" t="s">
        <v>185</v>
      </c>
      <c r="E370" s="13">
        <v>600200</v>
      </c>
      <c r="F370" s="13" t="s">
        <v>392</v>
      </c>
      <c r="G370" s="49">
        <v>40000</v>
      </c>
      <c r="H370" s="49">
        <v>40000</v>
      </c>
      <c r="I370" s="49">
        <v>0</v>
      </c>
    </row>
    <row r="371" spans="1:9" s="2" customFormat="1" ht="30" customHeight="1" x14ac:dyDescent="0.25">
      <c r="A371" s="13" t="s">
        <v>61</v>
      </c>
      <c r="B371" s="13" t="s">
        <v>2</v>
      </c>
      <c r="C371" s="13" t="s">
        <v>184</v>
      </c>
      <c r="D371" s="13" t="s">
        <v>185</v>
      </c>
      <c r="E371" s="13">
        <v>600300</v>
      </c>
      <c r="F371" s="13" t="s">
        <v>358</v>
      </c>
      <c r="G371" s="49">
        <v>0</v>
      </c>
      <c r="H371" s="49">
        <v>0</v>
      </c>
      <c r="I371" s="49">
        <v>0</v>
      </c>
    </row>
    <row r="372" spans="1:9" s="2" customFormat="1" ht="30" customHeight="1" x14ac:dyDescent="0.25">
      <c r="A372" s="13" t="s">
        <v>61</v>
      </c>
      <c r="B372" s="13" t="s">
        <v>2</v>
      </c>
      <c r="C372" s="13" t="s">
        <v>184</v>
      </c>
      <c r="D372" s="13" t="s">
        <v>185</v>
      </c>
      <c r="E372" s="13">
        <v>710101</v>
      </c>
      <c r="F372" s="13" t="s">
        <v>209</v>
      </c>
      <c r="G372" s="49">
        <v>0</v>
      </c>
      <c r="H372" s="49">
        <v>0</v>
      </c>
      <c r="I372" s="41">
        <v>0</v>
      </c>
    </row>
    <row r="373" spans="1:9" s="2" customFormat="1" ht="45" customHeight="1" x14ac:dyDescent="0.25">
      <c r="A373" s="13" t="s">
        <v>61</v>
      </c>
      <c r="B373" s="13" t="s">
        <v>2</v>
      </c>
      <c r="C373" s="13" t="s">
        <v>184</v>
      </c>
      <c r="D373" s="13" t="s">
        <v>185</v>
      </c>
      <c r="E373" s="13">
        <v>710103</v>
      </c>
      <c r="F373" s="13" t="s">
        <v>137</v>
      </c>
      <c r="G373" s="49">
        <v>154000</v>
      </c>
      <c r="H373" s="49">
        <v>66000</v>
      </c>
      <c r="I373" s="41">
        <v>5596</v>
      </c>
    </row>
    <row r="374" spans="1:9" s="2" customFormat="1" ht="30" x14ac:dyDescent="0.25">
      <c r="A374" s="13" t="s">
        <v>61</v>
      </c>
      <c r="B374" s="13" t="s">
        <v>2</v>
      </c>
      <c r="C374" s="13" t="s">
        <v>184</v>
      </c>
      <c r="D374" s="13" t="s">
        <v>185</v>
      </c>
      <c r="E374" s="13">
        <v>710130</v>
      </c>
      <c r="F374" s="13" t="s">
        <v>260</v>
      </c>
      <c r="G374" s="49">
        <v>337000</v>
      </c>
      <c r="H374" s="49">
        <v>332000</v>
      </c>
      <c r="I374" s="41">
        <v>0</v>
      </c>
    </row>
    <row r="375" spans="1:9" s="2" customFormat="1" ht="30" customHeight="1" x14ac:dyDescent="0.25">
      <c r="A375" s="13" t="s">
        <v>61</v>
      </c>
      <c r="B375" s="13" t="s">
        <v>2</v>
      </c>
      <c r="C375" s="13" t="s">
        <v>184</v>
      </c>
      <c r="D375" s="13" t="s">
        <v>185</v>
      </c>
      <c r="E375" s="13">
        <v>710300</v>
      </c>
      <c r="F375" s="13" t="s">
        <v>239</v>
      </c>
      <c r="G375" s="49">
        <v>1463500</v>
      </c>
      <c r="H375" s="49">
        <v>1463500</v>
      </c>
      <c r="I375" s="41">
        <v>0</v>
      </c>
    </row>
    <row r="376" spans="1:9" s="2" customFormat="1" ht="30" x14ac:dyDescent="0.25">
      <c r="A376" s="13" t="s">
        <v>61</v>
      </c>
      <c r="B376" s="13" t="s">
        <v>2</v>
      </c>
      <c r="C376" s="13" t="s">
        <v>194</v>
      </c>
      <c r="D376" s="13" t="s">
        <v>195</v>
      </c>
      <c r="E376" s="13">
        <v>580201</v>
      </c>
      <c r="F376" s="13" t="s">
        <v>321</v>
      </c>
      <c r="G376" s="49">
        <v>1602000</v>
      </c>
      <c r="H376" s="49">
        <v>1184500</v>
      </c>
      <c r="I376" s="41">
        <v>839481</v>
      </c>
    </row>
    <row r="377" spans="1:9" s="2" customFormat="1" ht="30" customHeight="1" x14ac:dyDescent="0.25">
      <c r="A377" s="13" t="s">
        <v>61</v>
      </c>
      <c r="B377" s="13" t="s">
        <v>2</v>
      </c>
      <c r="C377" s="13" t="s">
        <v>194</v>
      </c>
      <c r="D377" s="13" t="s">
        <v>195</v>
      </c>
      <c r="E377" s="13">
        <v>580202</v>
      </c>
      <c r="F377" s="13" t="s">
        <v>125</v>
      </c>
      <c r="G377" s="49">
        <v>8125000</v>
      </c>
      <c r="H377" s="49">
        <v>5859500</v>
      </c>
      <c r="I377" s="41">
        <v>3751333</v>
      </c>
    </row>
    <row r="378" spans="1:9" s="2" customFormat="1" ht="30" customHeight="1" x14ac:dyDescent="0.25">
      <c r="A378" s="13" t="s">
        <v>61</v>
      </c>
      <c r="B378" s="13" t="s">
        <v>2</v>
      </c>
      <c r="C378" s="13" t="s">
        <v>194</v>
      </c>
      <c r="D378" s="13" t="s">
        <v>195</v>
      </c>
      <c r="E378" s="13">
        <v>710102</v>
      </c>
      <c r="F378" s="13" t="s">
        <v>259</v>
      </c>
      <c r="G378" s="49">
        <v>461000</v>
      </c>
      <c r="H378" s="49">
        <v>461000</v>
      </c>
      <c r="I378" s="41">
        <v>460836</v>
      </c>
    </row>
    <row r="379" spans="1:9" s="2" customFormat="1" ht="45" customHeight="1" x14ac:dyDescent="0.25">
      <c r="A379" s="13" t="s">
        <v>61</v>
      </c>
      <c r="B379" s="13" t="s">
        <v>2</v>
      </c>
      <c r="C379" s="13" t="s">
        <v>194</v>
      </c>
      <c r="D379" s="13" t="s">
        <v>195</v>
      </c>
      <c r="E379" s="13">
        <v>710103</v>
      </c>
      <c r="F379" s="13" t="s">
        <v>137</v>
      </c>
      <c r="G379" s="49">
        <v>0</v>
      </c>
      <c r="H379" s="49">
        <v>0</v>
      </c>
      <c r="I379" s="41">
        <v>0</v>
      </c>
    </row>
    <row r="380" spans="1:9" s="2" customFormat="1" ht="30" customHeight="1" x14ac:dyDescent="0.25">
      <c r="A380" s="13" t="s">
        <v>61</v>
      </c>
      <c r="B380" s="13" t="s">
        <v>2</v>
      </c>
      <c r="C380" s="13" t="s">
        <v>194</v>
      </c>
      <c r="D380" s="13" t="s">
        <v>195</v>
      </c>
      <c r="E380" s="13">
        <v>710130</v>
      </c>
      <c r="F380" s="13" t="s">
        <v>260</v>
      </c>
      <c r="G380" s="49">
        <v>143000</v>
      </c>
      <c r="H380" s="49">
        <v>143000</v>
      </c>
      <c r="I380" s="41">
        <v>3998</v>
      </c>
    </row>
    <row r="381" spans="1:9" s="2" customFormat="1" ht="30" customHeight="1" x14ac:dyDescent="0.25">
      <c r="A381" s="13" t="s">
        <v>61</v>
      </c>
      <c r="B381" s="13" t="s">
        <v>2</v>
      </c>
      <c r="C381" s="13" t="s">
        <v>194</v>
      </c>
      <c r="D381" s="13" t="s">
        <v>195</v>
      </c>
      <c r="E381" s="13">
        <v>710300</v>
      </c>
      <c r="F381" s="13" t="s">
        <v>239</v>
      </c>
      <c r="G381" s="49">
        <v>107000</v>
      </c>
      <c r="H381" s="49">
        <v>107000</v>
      </c>
      <c r="I381" s="41">
        <v>0</v>
      </c>
    </row>
    <row r="382" spans="1:9" s="2" customFormat="1" ht="45" customHeight="1" x14ac:dyDescent="0.25">
      <c r="A382" s="13" t="s">
        <v>61</v>
      </c>
      <c r="B382" s="13" t="s">
        <v>2</v>
      </c>
      <c r="C382" s="13" t="s">
        <v>198</v>
      </c>
      <c r="D382" s="13" t="s">
        <v>199</v>
      </c>
      <c r="E382" s="13">
        <v>710102</v>
      </c>
      <c r="F382" s="13" t="s">
        <v>259</v>
      </c>
      <c r="G382" s="49">
        <v>0</v>
      </c>
      <c r="H382" s="49">
        <v>0</v>
      </c>
      <c r="I382" s="41">
        <v>0</v>
      </c>
    </row>
    <row r="383" spans="1:9" s="2" customFormat="1" ht="45" customHeight="1" x14ac:dyDescent="0.25">
      <c r="A383" s="13" t="s">
        <v>61</v>
      </c>
      <c r="B383" s="13" t="s">
        <v>2</v>
      </c>
      <c r="C383" s="13" t="s">
        <v>198</v>
      </c>
      <c r="D383" s="13" t="s">
        <v>199</v>
      </c>
      <c r="E383" s="13">
        <v>710130</v>
      </c>
      <c r="F383" s="13" t="s">
        <v>260</v>
      </c>
      <c r="G383" s="49">
        <v>8000</v>
      </c>
      <c r="H383" s="49">
        <v>8000</v>
      </c>
      <c r="I383" s="41">
        <v>0</v>
      </c>
    </row>
    <row r="384" spans="1:9" s="2" customFormat="1" ht="45" x14ac:dyDescent="0.25">
      <c r="A384" s="13" t="s">
        <v>61</v>
      </c>
      <c r="B384" s="13" t="s">
        <v>2</v>
      </c>
      <c r="C384" s="13" t="s">
        <v>198</v>
      </c>
      <c r="D384" s="13" t="s">
        <v>199</v>
      </c>
      <c r="E384" s="13">
        <v>710300</v>
      </c>
      <c r="F384" s="13" t="s">
        <v>239</v>
      </c>
      <c r="G384" s="49">
        <v>600000</v>
      </c>
      <c r="H384" s="49">
        <v>600000</v>
      </c>
      <c r="I384" s="41">
        <v>0</v>
      </c>
    </row>
    <row r="385" spans="1:9" s="2" customFormat="1" x14ac:dyDescent="0.25">
      <c r="A385" s="70" t="s">
        <v>283</v>
      </c>
      <c r="B385" s="70"/>
      <c r="C385" s="70"/>
      <c r="D385" s="70"/>
      <c r="E385" s="70"/>
      <c r="F385" s="70"/>
      <c r="G385" s="49">
        <f>SUM(G365:G384)</f>
        <v>34095590</v>
      </c>
      <c r="H385" s="49">
        <f>SUM(H365:H384)</f>
        <v>26898800</v>
      </c>
      <c r="I385" s="49">
        <f>SUM(I365:I384)</f>
        <v>9120036</v>
      </c>
    </row>
    <row r="386" spans="1:9" s="2" customFormat="1" ht="30" customHeight="1" x14ac:dyDescent="0.25">
      <c r="A386" s="13" t="s">
        <v>61</v>
      </c>
      <c r="B386" s="13" t="s">
        <v>2</v>
      </c>
      <c r="C386" s="13">
        <v>740300</v>
      </c>
      <c r="D386" s="13" t="s">
        <v>270</v>
      </c>
      <c r="E386" s="13">
        <v>710130</v>
      </c>
      <c r="F386" s="13" t="s">
        <v>260</v>
      </c>
      <c r="G386" s="49">
        <v>315000</v>
      </c>
      <c r="H386" s="49">
        <v>315000</v>
      </c>
      <c r="I386" s="41">
        <v>109898</v>
      </c>
    </row>
    <row r="387" spans="1:9" s="2" customFormat="1" ht="45" x14ac:dyDescent="0.25">
      <c r="A387" s="13" t="s">
        <v>61</v>
      </c>
      <c r="B387" s="13" t="s">
        <v>2</v>
      </c>
      <c r="C387" s="13">
        <v>740502</v>
      </c>
      <c r="D387" s="13" t="s">
        <v>271</v>
      </c>
      <c r="E387" s="13">
        <v>580301</v>
      </c>
      <c r="F387" s="13" t="s">
        <v>321</v>
      </c>
      <c r="G387" s="49">
        <v>878000</v>
      </c>
      <c r="H387" s="49">
        <v>878000</v>
      </c>
      <c r="I387" s="41">
        <v>11602</v>
      </c>
    </row>
    <row r="388" spans="1:9" s="2" customFormat="1" ht="45" x14ac:dyDescent="0.25">
      <c r="A388" s="13" t="s">
        <v>61</v>
      </c>
      <c r="B388" s="13" t="s">
        <v>2</v>
      </c>
      <c r="C388" s="13">
        <v>740502</v>
      </c>
      <c r="D388" s="13" t="s">
        <v>271</v>
      </c>
      <c r="E388" s="13">
        <v>580302</v>
      </c>
      <c r="F388" s="13" t="s">
        <v>125</v>
      </c>
      <c r="G388" s="49">
        <v>2333000</v>
      </c>
      <c r="H388" s="49">
        <v>2333000</v>
      </c>
      <c r="I388" s="41">
        <v>75863</v>
      </c>
    </row>
    <row r="389" spans="1:9" s="2" customFormat="1" ht="45" x14ac:dyDescent="0.25">
      <c r="A389" s="13" t="s">
        <v>61</v>
      </c>
      <c r="B389" s="13" t="s">
        <v>2</v>
      </c>
      <c r="C389" s="13">
        <v>740502</v>
      </c>
      <c r="D389" s="13" t="s">
        <v>271</v>
      </c>
      <c r="E389" s="13">
        <v>580303</v>
      </c>
      <c r="F389" s="13" t="s">
        <v>207</v>
      </c>
      <c r="G389" s="49">
        <v>450000</v>
      </c>
      <c r="H389" s="49">
        <v>450000</v>
      </c>
      <c r="I389" s="41">
        <v>278908</v>
      </c>
    </row>
    <row r="390" spans="1:9" s="2" customFormat="1" x14ac:dyDescent="0.25">
      <c r="A390" s="70" t="s">
        <v>284</v>
      </c>
      <c r="B390" s="70"/>
      <c r="C390" s="70"/>
      <c r="D390" s="70"/>
      <c r="E390" s="70"/>
      <c r="F390" s="70"/>
      <c r="G390" s="49">
        <f>SUM(G386:G389)</f>
        <v>3976000</v>
      </c>
      <c r="H390" s="49">
        <f t="shared" ref="H390:I390" si="7">SUM(H386:H389)</f>
        <v>3976000</v>
      </c>
      <c r="I390" s="49">
        <f t="shared" si="7"/>
        <v>476271</v>
      </c>
    </row>
    <row r="391" spans="1:9" s="2" customFormat="1" ht="60" x14ac:dyDescent="0.25">
      <c r="A391" s="13" t="s">
        <v>61</v>
      </c>
      <c r="B391" s="13" t="s">
        <v>2</v>
      </c>
      <c r="C391" s="13" t="s">
        <v>204</v>
      </c>
      <c r="D391" s="13" t="s">
        <v>205</v>
      </c>
      <c r="E391" s="13">
        <v>510250</v>
      </c>
      <c r="F391" s="13" t="s">
        <v>368</v>
      </c>
      <c r="G391" s="49">
        <v>13859960</v>
      </c>
      <c r="H391" s="49">
        <v>11058960</v>
      </c>
      <c r="I391" s="41">
        <v>8100773</v>
      </c>
    </row>
    <row r="392" spans="1:9" s="2" customFormat="1" ht="15" customHeight="1" x14ac:dyDescent="0.25">
      <c r="A392" s="13" t="s">
        <v>61</v>
      </c>
      <c r="B392" s="13" t="s">
        <v>2</v>
      </c>
      <c r="C392" s="13" t="s">
        <v>204</v>
      </c>
      <c r="D392" s="13" t="s">
        <v>205</v>
      </c>
      <c r="E392" s="13">
        <v>550113</v>
      </c>
      <c r="F392" s="13" t="s">
        <v>263</v>
      </c>
      <c r="G392" s="49">
        <v>3317920</v>
      </c>
      <c r="H392" s="49">
        <v>3317920</v>
      </c>
      <c r="I392" s="41">
        <v>3317919</v>
      </c>
    </row>
    <row r="393" spans="1:9" s="2" customFormat="1" ht="15" customHeight="1" x14ac:dyDescent="0.25">
      <c r="A393" s="13" t="s">
        <v>61</v>
      </c>
      <c r="B393" s="13" t="s">
        <v>2</v>
      </c>
      <c r="C393" s="13" t="s">
        <v>204</v>
      </c>
      <c r="D393" s="13" t="s">
        <v>205</v>
      </c>
      <c r="E393" s="13">
        <v>580101</v>
      </c>
      <c r="F393" s="13" t="s">
        <v>123</v>
      </c>
      <c r="G393" s="49">
        <v>7028000</v>
      </c>
      <c r="H393" s="49">
        <v>7028000</v>
      </c>
      <c r="I393" s="41">
        <v>5328354</v>
      </c>
    </row>
    <row r="394" spans="1:9" s="2" customFormat="1" ht="30" customHeight="1" x14ac:dyDescent="0.25">
      <c r="A394" s="13" t="s">
        <v>61</v>
      </c>
      <c r="B394" s="13" t="s">
        <v>2</v>
      </c>
      <c r="C394" s="13" t="s">
        <v>204</v>
      </c>
      <c r="D394" s="13" t="s">
        <v>205</v>
      </c>
      <c r="E394" s="13">
        <v>580102</v>
      </c>
      <c r="F394" s="13" t="s">
        <v>125</v>
      </c>
      <c r="G394" s="49">
        <v>39821000</v>
      </c>
      <c r="H394" s="49">
        <v>39821000</v>
      </c>
      <c r="I394" s="41">
        <v>30194009</v>
      </c>
    </row>
    <row r="395" spans="1:9" s="2" customFormat="1" ht="15" customHeight="1" x14ac:dyDescent="0.25">
      <c r="A395" s="13" t="s">
        <v>61</v>
      </c>
      <c r="B395" s="13" t="s">
        <v>2</v>
      </c>
      <c r="C395" s="13" t="s">
        <v>204</v>
      </c>
      <c r="D395" s="13" t="s">
        <v>205</v>
      </c>
      <c r="E395" s="13" t="s">
        <v>206</v>
      </c>
      <c r="F395" s="13" t="s">
        <v>207</v>
      </c>
      <c r="G395" s="49">
        <v>11259979</v>
      </c>
      <c r="H395" s="49">
        <v>11259979</v>
      </c>
      <c r="I395" s="41">
        <v>8478463</v>
      </c>
    </row>
    <row r="396" spans="1:9" s="2" customFormat="1" ht="15" customHeight="1" x14ac:dyDescent="0.25">
      <c r="A396" s="13" t="s">
        <v>61</v>
      </c>
      <c r="B396" s="13" t="s">
        <v>2</v>
      </c>
      <c r="C396" s="13" t="s">
        <v>204</v>
      </c>
      <c r="D396" s="13" t="s">
        <v>205</v>
      </c>
      <c r="E396" s="13" t="s">
        <v>208</v>
      </c>
      <c r="F396" s="13" t="s">
        <v>209</v>
      </c>
      <c r="G396" s="49">
        <v>60743000</v>
      </c>
      <c r="H396" s="49">
        <v>54754000</v>
      </c>
      <c r="I396" s="41">
        <v>6858887</v>
      </c>
    </row>
    <row r="397" spans="1:9" s="2" customFormat="1" x14ac:dyDescent="0.25">
      <c r="A397" s="13" t="s">
        <v>61</v>
      </c>
      <c r="B397" s="13" t="s">
        <v>2</v>
      </c>
      <c r="C397" s="13" t="s">
        <v>204</v>
      </c>
      <c r="D397" s="13" t="s">
        <v>205</v>
      </c>
      <c r="E397" s="13">
        <v>710130</v>
      </c>
      <c r="F397" s="13" t="s">
        <v>260</v>
      </c>
      <c r="G397" s="49">
        <v>0</v>
      </c>
      <c r="H397" s="49">
        <v>0</v>
      </c>
      <c r="I397" s="41">
        <v>0</v>
      </c>
    </row>
    <row r="398" spans="1:9" s="2" customFormat="1" ht="75" x14ac:dyDescent="0.25">
      <c r="A398" s="13" t="s">
        <v>61</v>
      </c>
      <c r="B398" s="13" t="s">
        <v>2</v>
      </c>
      <c r="C398" s="13" t="s">
        <v>204</v>
      </c>
      <c r="D398" s="13" t="s">
        <v>205</v>
      </c>
      <c r="E398" s="13">
        <v>850102</v>
      </c>
      <c r="F398" s="13" t="s">
        <v>369</v>
      </c>
      <c r="G398" s="49">
        <v>-2196979</v>
      </c>
      <c r="H398" s="49">
        <v>-2196979</v>
      </c>
      <c r="I398" s="41">
        <v>-2196979</v>
      </c>
    </row>
    <row r="399" spans="1:9" s="2" customFormat="1" ht="15" customHeight="1" x14ac:dyDescent="0.25">
      <c r="A399" s="13" t="s">
        <v>61</v>
      </c>
      <c r="B399" s="13" t="s">
        <v>2</v>
      </c>
      <c r="C399" s="13" t="s">
        <v>210</v>
      </c>
      <c r="D399" s="13" t="s">
        <v>211</v>
      </c>
      <c r="E399" s="13">
        <v>550113</v>
      </c>
      <c r="F399" s="13" t="s">
        <v>263</v>
      </c>
      <c r="G399" s="49">
        <v>6550000</v>
      </c>
      <c r="H399" s="49">
        <v>6550000</v>
      </c>
      <c r="I399" s="41">
        <v>982032</v>
      </c>
    </row>
    <row r="400" spans="1:9" s="2" customFormat="1" x14ac:dyDescent="0.25">
      <c r="A400" s="70" t="s">
        <v>287</v>
      </c>
      <c r="B400" s="70"/>
      <c r="C400" s="70"/>
      <c r="D400" s="70"/>
      <c r="E400" s="70"/>
      <c r="F400" s="70"/>
      <c r="G400" s="49">
        <f>SUM(G391:G399)</f>
        <v>140382880</v>
      </c>
      <c r="H400" s="49">
        <f t="shared" ref="H400:I400" si="8">SUM(H391:H399)</f>
        <v>131592880</v>
      </c>
      <c r="I400" s="49">
        <f t="shared" si="8"/>
        <v>61063458</v>
      </c>
    </row>
    <row r="401" spans="1:9" s="2" customFormat="1" ht="28.5" customHeight="1" x14ac:dyDescent="0.25">
      <c r="A401" s="13" t="s">
        <v>61</v>
      </c>
      <c r="B401" s="13" t="s">
        <v>2</v>
      </c>
      <c r="C401" s="13" t="s">
        <v>212</v>
      </c>
      <c r="D401" s="13" t="s">
        <v>213</v>
      </c>
      <c r="E401" s="13">
        <v>510229</v>
      </c>
      <c r="F401" s="13" t="s">
        <v>262</v>
      </c>
      <c r="G401" s="49">
        <v>43000</v>
      </c>
      <c r="H401" s="49">
        <v>43000</v>
      </c>
      <c r="I401" s="41">
        <v>18500</v>
      </c>
    </row>
    <row r="402" spans="1:9" s="2" customFormat="1" x14ac:dyDescent="0.25">
      <c r="A402" s="70" t="s">
        <v>288</v>
      </c>
      <c r="B402" s="70"/>
      <c r="C402" s="70"/>
      <c r="D402" s="70"/>
      <c r="E402" s="70"/>
      <c r="F402" s="70"/>
      <c r="G402" s="49">
        <f>SUM(G401)</f>
        <v>43000</v>
      </c>
      <c r="H402" s="49">
        <f t="shared" ref="H402:I402" si="9">SUM(H401)</f>
        <v>43000</v>
      </c>
      <c r="I402" s="49">
        <f t="shared" si="9"/>
        <v>18500</v>
      </c>
    </row>
    <row r="403" spans="1:9" s="2" customFormat="1" x14ac:dyDescent="0.25">
      <c r="A403" s="71" t="s">
        <v>274</v>
      </c>
      <c r="B403" s="71"/>
      <c r="C403" s="71"/>
      <c r="D403" s="71"/>
      <c r="E403" s="71"/>
      <c r="F403" s="71"/>
      <c r="G403" s="42">
        <f>G333+G345+G347+G350+G354+G360+G364+G385+G390+G400+G402</f>
        <v>276113590</v>
      </c>
      <c r="H403" s="42">
        <f>H333+H345+H347+H350+H354+H360+H364+H385+H390+H400+H402</f>
        <v>249433690</v>
      </c>
      <c r="I403" s="42">
        <f>I333+I345+I347+I350+I354+I360+I364+I385+I390+I400+I402</f>
        <v>98750222</v>
      </c>
    </row>
    <row r="404" spans="1:9" s="2" customFormat="1" x14ac:dyDescent="0.25">
      <c r="A404" s="74" t="s">
        <v>290</v>
      </c>
      <c r="B404" s="74"/>
      <c r="C404" s="74"/>
      <c r="D404" s="74"/>
      <c r="E404" s="74"/>
      <c r="F404" s="74"/>
      <c r="G404" s="43">
        <f>G327+G403</f>
        <v>638985600</v>
      </c>
      <c r="H404" s="43">
        <f>H327+H403</f>
        <v>532364980</v>
      </c>
      <c r="I404" s="43">
        <f>I327+I403</f>
        <v>343685994</v>
      </c>
    </row>
    <row r="405" spans="1:9" s="2" customFormat="1" x14ac:dyDescent="0.25">
      <c r="A405" s="75" t="s">
        <v>291</v>
      </c>
      <c r="B405" s="75"/>
      <c r="C405" s="75"/>
      <c r="D405" s="75"/>
      <c r="E405" s="75"/>
      <c r="F405" s="75"/>
      <c r="G405" s="43">
        <f>G51-G404</f>
        <v>-106213790</v>
      </c>
      <c r="H405" s="43">
        <f>H51-H404</f>
        <v>-106213790</v>
      </c>
      <c r="I405" s="43">
        <f>I51-I404</f>
        <v>114351198</v>
      </c>
    </row>
    <row r="406" spans="1:9" s="2" customFormat="1" x14ac:dyDescent="0.25">
      <c r="A406" s="71" t="s">
        <v>273</v>
      </c>
      <c r="B406" s="71"/>
      <c r="C406" s="71"/>
      <c r="D406" s="71"/>
      <c r="E406" s="71"/>
      <c r="F406" s="71"/>
      <c r="G406" s="53">
        <f>G30-G327</f>
        <v>-3183200</v>
      </c>
      <c r="H406" s="53">
        <f>H30-H327</f>
        <v>-3183200</v>
      </c>
      <c r="I406" s="53">
        <f>I30-I327</f>
        <v>57438527</v>
      </c>
    </row>
    <row r="407" spans="1:9" s="2" customFormat="1" x14ac:dyDescent="0.25">
      <c r="A407" s="71" t="s">
        <v>274</v>
      </c>
      <c r="B407" s="71"/>
      <c r="C407" s="71"/>
      <c r="D407" s="71"/>
      <c r="E407" s="71"/>
      <c r="F407" s="71"/>
      <c r="G407" s="53">
        <f>G50-G403</f>
        <v>-103030590</v>
      </c>
      <c r="H407" s="53">
        <f>H50-H403</f>
        <v>-103030590</v>
      </c>
      <c r="I407" s="53">
        <f>I50-I403</f>
        <v>56912671</v>
      </c>
    </row>
    <row r="408" spans="1:9" s="2" customFormat="1" x14ac:dyDescent="0.25">
      <c r="A408" s="11"/>
      <c r="B408" s="11"/>
      <c r="C408" s="11"/>
      <c r="D408" s="11"/>
      <c r="E408" s="11"/>
      <c r="F408" s="11"/>
      <c r="G408" s="62"/>
      <c r="H408" s="62"/>
      <c r="I408" s="62"/>
    </row>
    <row r="409" spans="1:9" s="2" customFormat="1" x14ac:dyDescent="0.25">
      <c r="A409" s="11"/>
      <c r="B409" s="11"/>
      <c r="C409" s="11"/>
      <c r="D409" s="11"/>
      <c r="E409" s="11"/>
      <c r="F409" s="11"/>
      <c r="G409" s="62"/>
      <c r="H409" s="62"/>
      <c r="I409" s="62"/>
    </row>
    <row r="410" spans="1:9" s="2" customFormat="1" x14ac:dyDescent="0.25">
      <c r="A410" s="11"/>
      <c r="B410" s="11"/>
      <c r="C410" s="11"/>
      <c r="D410" s="11"/>
      <c r="E410" s="11"/>
      <c r="F410" s="11"/>
      <c r="G410" s="62"/>
      <c r="H410" s="62"/>
      <c r="I410" s="62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73" t="s">
        <v>252</v>
      </c>
      <c r="B412" s="73"/>
      <c r="C412" s="73"/>
      <c r="D412" s="73"/>
      <c r="E412" s="1"/>
      <c r="F412" s="1"/>
      <c r="G412" s="1"/>
      <c r="H412" s="1"/>
      <c r="I412" s="1"/>
    </row>
    <row r="413" spans="1:9" x14ac:dyDescent="0.25">
      <c r="A413" s="73" t="s">
        <v>319</v>
      </c>
      <c r="B413" s="73"/>
      <c r="C413" s="73"/>
      <c r="D413" s="73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73" t="s">
        <v>253</v>
      </c>
      <c r="G414" s="73"/>
      <c r="H414" s="73"/>
      <c r="I414" s="73"/>
    </row>
    <row r="415" spans="1:9" x14ac:dyDescent="0.25">
      <c r="A415" s="1"/>
      <c r="B415" s="1"/>
      <c r="C415" s="1"/>
      <c r="D415" s="1"/>
      <c r="E415" s="1"/>
      <c r="F415" s="73" t="s">
        <v>307</v>
      </c>
      <c r="G415" s="73"/>
      <c r="H415" s="73"/>
      <c r="I415" s="73"/>
    </row>
    <row r="416" spans="1:9" x14ac:dyDescent="0.25">
      <c r="A416" s="1"/>
      <c r="B416" s="1"/>
      <c r="C416" s="1"/>
      <c r="D416" s="1"/>
      <c r="E416" s="1"/>
      <c r="F416" s="73" t="s">
        <v>351</v>
      </c>
      <c r="G416" s="73"/>
      <c r="H416" s="73"/>
      <c r="I416" s="73"/>
    </row>
  </sheetData>
  <mergeCells count="44">
    <mergeCell ref="F4:I4"/>
    <mergeCell ref="F2:I2"/>
    <mergeCell ref="F3:I3"/>
    <mergeCell ref="F415:I415"/>
    <mergeCell ref="F414:I414"/>
    <mergeCell ref="A403:F403"/>
    <mergeCell ref="A400:F400"/>
    <mergeCell ref="A7:I7"/>
    <mergeCell ref="A8:I8"/>
    <mergeCell ref="A9:I9"/>
    <mergeCell ref="A30:F30"/>
    <mergeCell ref="A50:F50"/>
    <mergeCell ref="A51:F51"/>
    <mergeCell ref="A86:F86"/>
    <mergeCell ref="A92:F92"/>
    <mergeCell ref="A106:F106"/>
    <mergeCell ref="F416:I416"/>
    <mergeCell ref="A404:F404"/>
    <mergeCell ref="A405:F405"/>
    <mergeCell ref="A412:D412"/>
    <mergeCell ref="A406:F406"/>
    <mergeCell ref="A407:F407"/>
    <mergeCell ref="A413:D413"/>
    <mergeCell ref="A95:F95"/>
    <mergeCell ref="A182:F182"/>
    <mergeCell ref="A354:F354"/>
    <mergeCell ref="A360:F360"/>
    <mergeCell ref="A289:F289"/>
    <mergeCell ref="A295:F295"/>
    <mergeCell ref="A324:F324"/>
    <mergeCell ref="A120:F120"/>
    <mergeCell ref="A151:F151"/>
    <mergeCell ref="A297:F297"/>
    <mergeCell ref="A148:F148"/>
    <mergeCell ref="A364:F364"/>
    <mergeCell ref="A385:F385"/>
    <mergeCell ref="A345:F345"/>
    <mergeCell ref="A402:F402"/>
    <mergeCell ref="A326:F326"/>
    <mergeCell ref="A390:F390"/>
    <mergeCell ref="A333:F333"/>
    <mergeCell ref="A347:F347"/>
    <mergeCell ref="A350:F350"/>
    <mergeCell ref="A327:F327"/>
  </mergeCells>
  <pageMargins left="0.31496062992126" right="6.4960630000000005E-2" top="0.261811024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O11" sqref="O11"/>
    </sheetView>
  </sheetViews>
  <sheetFormatPr defaultRowHeight="15" x14ac:dyDescent="0.25"/>
  <cols>
    <col min="1" max="1" width="10.42578125" customWidth="1"/>
    <col min="3" max="3" width="7.28515625" customWidth="1"/>
    <col min="4" max="4" width="11.7109375" customWidth="1"/>
    <col min="5" max="5" width="27" bestFit="1" customWidth="1"/>
    <col min="6" max="6" width="11.28515625" bestFit="1" customWidth="1"/>
    <col min="7" max="7" width="22.42578125" customWidth="1"/>
    <col min="8" max="10" width="10.7109375" bestFit="1" customWidth="1"/>
  </cols>
  <sheetData>
    <row r="1" spans="1:10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73" t="s">
        <v>292</v>
      </c>
      <c r="G2" s="73"/>
      <c r="H2" s="73"/>
      <c r="I2" s="73"/>
      <c r="J2" s="73"/>
    </row>
    <row r="3" spans="1:10" x14ac:dyDescent="0.25">
      <c r="A3" s="1"/>
      <c r="B3" s="1"/>
      <c r="C3" s="1"/>
      <c r="D3" s="1"/>
      <c r="E3" s="1"/>
      <c r="F3" s="73" t="s">
        <v>395</v>
      </c>
      <c r="G3" s="73"/>
      <c r="H3" s="73"/>
      <c r="I3" s="73"/>
      <c r="J3" s="73"/>
    </row>
    <row r="4" spans="1:10" x14ac:dyDescent="0.25">
      <c r="A4" s="1"/>
      <c r="B4" s="1"/>
      <c r="C4" s="1"/>
      <c r="D4" s="1"/>
      <c r="E4" s="1"/>
      <c r="F4" s="76" t="s">
        <v>381</v>
      </c>
      <c r="G4" s="76"/>
      <c r="H4" s="76"/>
      <c r="I4" s="76"/>
      <c r="J4" s="76"/>
    </row>
    <row r="5" spans="1:10" x14ac:dyDescent="0.25">
      <c r="A5" s="1"/>
      <c r="B5" s="1"/>
      <c r="C5" s="1"/>
      <c r="D5" s="1"/>
      <c r="E5" s="1"/>
      <c r="F5" s="25"/>
      <c r="G5" s="25"/>
      <c r="H5" s="25"/>
      <c r="I5" s="25"/>
      <c r="J5" s="25"/>
    </row>
    <row r="6" spans="1:10" x14ac:dyDescent="0.25">
      <c r="A6" s="73" t="s">
        <v>250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x14ac:dyDescent="0.25">
      <c r="A7" s="77" t="s">
        <v>379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x14ac:dyDescent="0.25">
      <c r="A8" s="73" t="s">
        <v>378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5" t="s">
        <v>272</v>
      </c>
    </row>
    <row r="11" spans="1:10" ht="85.5" x14ac:dyDescent="0.25">
      <c r="A11" s="6" t="s">
        <v>0</v>
      </c>
      <c r="B11" s="82" t="s">
        <v>328</v>
      </c>
      <c r="C11" s="83"/>
      <c r="D11" s="6" t="s">
        <v>329</v>
      </c>
      <c r="E11" s="6" t="s">
        <v>324</v>
      </c>
      <c r="F11" s="6" t="s">
        <v>325</v>
      </c>
      <c r="G11" s="6" t="s">
        <v>326</v>
      </c>
      <c r="H11" s="6" t="s">
        <v>355</v>
      </c>
      <c r="I11" s="6" t="s">
        <v>375</v>
      </c>
      <c r="J11" s="22" t="s">
        <v>376</v>
      </c>
    </row>
    <row r="12" spans="1:10" ht="30" x14ac:dyDescent="0.25">
      <c r="A12" s="13" t="s">
        <v>1</v>
      </c>
      <c r="B12" s="78" t="s">
        <v>374</v>
      </c>
      <c r="C12" s="78"/>
      <c r="D12" s="13">
        <v>410201</v>
      </c>
      <c r="E12" s="13" t="s">
        <v>393</v>
      </c>
      <c r="F12" s="24"/>
      <c r="G12" s="24"/>
      <c r="H12" s="63">
        <v>0</v>
      </c>
      <c r="I12" s="63">
        <v>0</v>
      </c>
      <c r="J12" s="44">
        <v>2</v>
      </c>
    </row>
    <row r="13" spans="1:10" ht="75" x14ac:dyDescent="0.25">
      <c r="A13" s="13" t="s">
        <v>1</v>
      </c>
      <c r="B13" s="78" t="s">
        <v>374</v>
      </c>
      <c r="C13" s="78"/>
      <c r="D13" s="13">
        <v>410217</v>
      </c>
      <c r="E13" s="13" t="s">
        <v>380</v>
      </c>
      <c r="F13" s="24"/>
      <c r="G13" s="24"/>
      <c r="H13" s="63">
        <v>7500000</v>
      </c>
      <c r="I13" s="63">
        <v>7500000</v>
      </c>
      <c r="J13" s="44">
        <v>7500000</v>
      </c>
    </row>
    <row r="14" spans="1:10" x14ac:dyDescent="0.25">
      <c r="A14" s="71" t="s">
        <v>274</v>
      </c>
      <c r="B14" s="71"/>
      <c r="C14" s="71"/>
      <c r="D14" s="71"/>
      <c r="E14" s="71"/>
      <c r="F14" s="71"/>
      <c r="G14" s="71"/>
      <c r="H14" s="46">
        <f>SUM(H12:H13)</f>
        <v>7500000</v>
      </c>
      <c r="I14" s="46">
        <f t="shared" ref="I14:J14" si="0">SUM(I12:I13)</f>
        <v>7500000</v>
      </c>
      <c r="J14" s="46">
        <f t="shared" si="0"/>
        <v>7500002</v>
      </c>
    </row>
    <row r="15" spans="1:10" x14ac:dyDescent="0.25">
      <c r="A15" s="74" t="s">
        <v>377</v>
      </c>
      <c r="B15" s="74"/>
      <c r="C15" s="74"/>
      <c r="D15" s="74"/>
      <c r="E15" s="74"/>
      <c r="F15" s="74"/>
      <c r="G15" s="74"/>
      <c r="H15" s="47">
        <f>H14</f>
        <v>7500000</v>
      </c>
      <c r="I15" s="47">
        <f t="shared" ref="I15:J15" si="1">I14</f>
        <v>7500000</v>
      </c>
      <c r="J15" s="47">
        <f t="shared" si="1"/>
        <v>7500002</v>
      </c>
    </row>
    <row r="16" spans="1:10" ht="31.15" customHeight="1" x14ac:dyDescent="0.25">
      <c r="A16" s="20" t="s">
        <v>61</v>
      </c>
      <c r="B16" s="78" t="s">
        <v>374</v>
      </c>
      <c r="C16" s="78"/>
      <c r="D16" s="13">
        <v>840301</v>
      </c>
      <c r="E16" s="9" t="s">
        <v>205</v>
      </c>
      <c r="F16" s="23">
        <v>580103</v>
      </c>
      <c r="G16" s="23" t="s">
        <v>207</v>
      </c>
      <c r="H16" s="41">
        <v>7500000</v>
      </c>
      <c r="I16" s="41">
        <v>7500000</v>
      </c>
      <c r="J16" s="41">
        <v>7500000</v>
      </c>
    </row>
    <row r="17" spans="1:10" x14ac:dyDescent="0.25">
      <c r="A17" s="79" t="s">
        <v>336</v>
      </c>
      <c r="B17" s="80"/>
      <c r="C17" s="80"/>
      <c r="D17" s="80"/>
      <c r="E17" s="80"/>
      <c r="F17" s="80"/>
      <c r="G17" s="81"/>
      <c r="H17" s="54">
        <f>SUM(H16:H16)</f>
        <v>7500000</v>
      </c>
      <c r="I17" s="54">
        <f>SUM(I16:I16)</f>
        <v>7500000</v>
      </c>
      <c r="J17" s="54">
        <f>SUM(J16:J16)</f>
        <v>7500000</v>
      </c>
    </row>
    <row r="18" spans="1:10" x14ac:dyDescent="0.25">
      <c r="A18" s="71" t="s">
        <v>274</v>
      </c>
      <c r="B18" s="71"/>
      <c r="C18" s="71"/>
      <c r="D18" s="71"/>
      <c r="E18" s="71"/>
      <c r="F18" s="71"/>
      <c r="G18" s="71"/>
      <c r="H18" s="55">
        <f>H17</f>
        <v>7500000</v>
      </c>
      <c r="I18" s="55">
        <f t="shared" ref="I18:J18" si="2">I17</f>
        <v>7500000</v>
      </c>
      <c r="J18" s="55">
        <f t="shared" si="2"/>
        <v>7500000</v>
      </c>
    </row>
    <row r="19" spans="1:10" x14ac:dyDescent="0.25">
      <c r="A19" s="84" t="s">
        <v>315</v>
      </c>
      <c r="B19" s="84"/>
      <c r="C19" s="84"/>
      <c r="D19" s="84"/>
      <c r="E19" s="84"/>
      <c r="F19" s="84"/>
      <c r="G19" s="84"/>
      <c r="H19" s="56">
        <f>H18</f>
        <v>7500000</v>
      </c>
      <c r="I19" s="56">
        <f t="shared" ref="I19:J19" si="3">I18</f>
        <v>7500000</v>
      </c>
      <c r="J19" s="56">
        <f t="shared" si="3"/>
        <v>7500000</v>
      </c>
    </row>
    <row r="20" spans="1:10" x14ac:dyDescent="0.25">
      <c r="A20" s="75" t="s">
        <v>291</v>
      </c>
      <c r="B20" s="75"/>
      <c r="C20" s="75"/>
      <c r="D20" s="75"/>
      <c r="E20" s="75"/>
      <c r="F20" s="75"/>
      <c r="G20" s="75"/>
      <c r="H20" s="56">
        <f>H21</f>
        <v>0</v>
      </c>
      <c r="I20" s="56">
        <f t="shared" ref="I20:J20" si="4">I21</f>
        <v>0</v>
      </c>
      <c r="J20" s="56">
        <f t="shared" si="4"/>
        <v>2</v>
      </c>
    </row>
    <row r="21" spans="1:10" x14ac:dyDescent="0.25">
      <c r="A21" s="71" t="s">
        <v>274</v>
      </c>
      <c r="B21" s="71"/>
      <c r="C21" s="71"/>
      <c r="D21" s="71"/>
      <c r="E21" s="71"/>
      <c r="F21" s="71"/>
      <c r="G21" s="71"/>
      <c r="H21" s="57">
        <f>H14-H18</f>
        <v>0</v>
      </c>
      <c r="I21" s="57">
        <f>I14-I18</f>
        <v>0</v>
      </c>
      <c r="J21" s="57">
        <f>J14-J18</f>
        <v>2</v>
      </c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73" t="s">
        <v>252</v>
      </c>
      <c r="B23" s="73"/>
      <c r="C23" s="73"/>
      <c r="D23" s="73"/>
      <c r="E23" s="73"/>
      <c r="F23" s="1"/>
      <c r="G23" s="1"/>
      <c r="H23" s="1"/>
      <c r="I23" s="1"/>
      <c r="J23" s="1"/>
    </row>
    <row r="24" spans="1:10" x14ac:dyDescent="0.25">
      <c r="A24" s="73" t="s">
        <v>319</v>
      </c>
      <c r="B24" s="73"/>
      <c r="C24" s="73"/>
      <c r="D24" s="73"/>
      <c r="E24" s="73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73" t="s">
        <v>253</v>
      </c>
      <c r="H25" s="73"/>
      <c r="I25" s="73"/>
      <c r="J25" s="73"/>
    </row>
    <row r="26" spans="1:10" x14ac:dyDescent="0.25">
      <c r="A26" s="1"/>
      <c r="B26" s="1"/>
      <c r="C26" s="1"/>
      <c r="D26" s="1"/>
      <c r="E26" s="1"/>
      <c r="F26" s="1"/>
      <c r="G26" s="73" t="s">
        <v>307</v>
      </c>
      <c r="H26" s="73"/>
      <c r="I26" s="73"/>
      <c r="J26" s="73"/>
    </row>
    <row r="27" spans="1:10" x14ac:dyDescent="0.25">
      <c r="A27" s="1"/>
      <c r="B27" s="1"/>
      <c r="C27" s="1"/>
      <c r="D27" s="1"/>
      <c r="E27" s="1"/>
      <c r="F27" s="1"/>
      <c r="G27" s="73" t="s">
        <v>351</v>
      </c>
      <c r="H27" s="73"/>
      <c r="I27" s="73"/>
      <c r="J27" s="73"/>
    </row>
  </sheetData>
  <mergeCells count="22">
    <mergeCell ref="G26:J26"/>
    <mergeCell ref="G27:J27"/>
    <mergeCell ref="A19:G19"/>
    <mergeCell ref="A20:G20"/>
    <mergeCell ref="A21:G21"/>
    <mergeCell ref="A23:E23"/>
    <mergeCell ref="A24:E24"/>
    <mergeCell ref="G25:J25"/>
    <mergeCell ref="A18:G18"/>
    <mergeCell ref="A15:G15"/>
    <mergeCell ref="B16:C16"/>
    <mergeCell ref="A17:G17"/>
    <mergeCell ref="B11:C11"/>
    <mergeCell ref="B13:C13"/>
    <mergeCell ref="A14:G14"/>
    <mergeCell ref="B12:C12"/>
    <mergeCell ref="A8:J8"/>
    <mergeCell ref="F2:J2"/>
    <mergeCell ref="F3:J3"/>
    <mergeCell ref="F4:J4"/>
    <mergeCell ref="A6:J6"/>
    <mergeCell ref="A7:J7"/>
  </mergeCells>
  <pageMargins left="0.7" right="0.7" top="0.5" bottom="0.5" header="0.3" footer="0.3"/>
  <pageSetup paperSize="9" orientation="landscape" r:id="rId1"/>
  <headerFooter>
    <oddFooter>&amp;LF-PS-30-15,ED.I,REV.0&amp;C&amp;P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workbookViewId="0">
      <selection activeCell="A8" sqref="A8:J8"/>
    </sheetView>
  </sheetViews>
  <sheetFormatPr defaultRowHeight="15" x14ac:dyDescent="0.25"/>
  <cols>
    <col min="1" max="1" width="10.42578125" customWidth="1"/>
    <col min="3" max="3" width="7.28515625" customWidth="1"/>
    <col min="4" max="4" width="11.7109375" customWidth="1"/>
    <col min="5" max="5" width="27" bestFit="1" customWidth="1"/>
    <col min="6" max="6" width="11.28515625" bestFit="1" customWidth="1"/>
    <col min="7" max="7" width="22.42578125" customWidth="1"/>
    <col min="8" max="10" width="10.7109375" bestFit="1" customWidth="1"/>
  </cols>
  <sheetData>
    <row r="1" spans="1:11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3" t="s">
        <v>386</v>
      </c>
      <c r="G2" s="73"/>
      <c r="H2" s="73"/>
      <c r="I2" s="73"/>
      <c r="J2" s="73"/>
    </row>
    <row r="3" spans="1:11" x14ac:dyDescent="0.25">
      <c r="A3" s="1"/>
      <c r="B3" s="1"/>
      <c r="C3" s="1"/>
      <c r="D3" s="1"/>
      <c r="E3" s="1"/>
      <c r="F3" s="73" t="s">
        <v>395</v>
      </c>
      <c r="G3" s="73"/>
      <c r="H3" s="73"/>
      <c r="I3" s="73"/>
      <c r="J3" s="73"/>
      <c r="K3" s="4"/>
    </row>
    <row r="4" spans="1:11" x14ac:dyDescent="0.25">
      <c r="A4" s="1"/>
      <c r="B4" s="1"/>
      <c r="C4" s="1"/>
      <c r="D4" s="1"/>
      <c r="E4" s="1"/>
      <c r="F4" s="76" t="s">
        <v>381</v>
      </c>
      <c r="G4" s="76"/>
      <c r="H4" s="76"/>
      <c r="I4" s="76"/>
      <c r="J4" s="76"/>
      <c r="K4" s="26"/>
    </row>
    <row r="5" spans="1:11" x14ac:dyDescent="0.25">
      <c r="A5" s="1"/>
      <c r="B5" s="1"/>
      <c r="C5" s="1"/>
      <c r="D5" s="1"/>
      <c r="E5" s="1"/>
      <c r="F5" s="25"/>
      <c r="G5" s="25"/>
      <c r="H5" s="25"/>
      <c r="I5" s="25"/>
      <c r="J5" s="25"/>
      <c r="K5" s="26"/>
    </row>
    <row r="6" spans="1:11" x14ac:dyDescent="0.25">
      <c r="A6" s="1"/>
      <c r="B6" s="1"/>
      <c r="C6" s="1"/>
      <c r="D6" s="1"/>
      <c r="E6" s="1"/>
      <c r="F6" s="25"/>
      <c r="G6" s="25"/>
      <c r="H6" s="25"/>
      <c r="I6" s="25"/>
      <c r="J6" s="25"/>
      <c r="K6" s="25"/>
    </row>
    <row r="7" spans="1:11" x14ac:dyDescent="0.25">
      <c r="A7" s="73" t="s">
        <v>250</v>
      </c>
      <c r="B7" s="73"/>
      <c r="C7" s="73"/>
      <c r="D7" s="73"/>
      <c r="E7" s="73"/>
      <c r="F7" s="73"/>
      <c r="G7" s="73"/>
      <c r="H7" s="73"/>
      <c r="I7" s="73"/>
      <c r="J7" s="73"/>
    </row>
    <row r="8" spans="1:11" x14ac:dyDescent="0.25">
      <c r="A8" s="77" t="s">
        <v>379</v>
      </c>
      <c r="B8" s="73"/>
      <c r="C8" s="73"/>
      <c r="D8" s="73"/>
      <c r="E8" s="73"/>
      <c r="F8" s="73"/>
      <c r="G8" s="73"/>
      <c r="H8" s="73"/>
      <c r="I8" s="73"/>
      <c r="J8" s="73"/>
    </row>
    <row r="9" spans="1:11" x14ac:dyDescent="0.25">
      <c r="A9" s="73" t="s">
        <v>308</v>
      </c>
      <c r="B9" s="73"/>
      <c r="C9" s="73"/>
      <c r="D9" s="73"/>
      <c r="E9" s="73"/>
      <c r="F9" s="73"/>
      <c r="G9" s="73"/>
      <c r="H9" s="73"/>
      <c r="I9" s="73"/>
      <c r="J9" s="73"/>
    </row>
    <row r="10" spans="1:1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5" t="s">
        <v>272</v>
      </c>
    </row>
    <row r="13" spans="1:11" ht="85.5" x14ac:dyDescent="0.25">
      <c r="A13" s="6" t="s">
        <v>0</v>
      </c>
      <c r="B13" s="82" t="s">
        <v>328</v>
      </c>
      <c r="C13" s="83"/>
      <c r="D13" s="6" t="s">
        <v>329</v>
      </c>
      <c r="E13" s="6" t="s">
        <v>324</v>
      </c>
      <c r="F13" s="6" t="s">
        <v>325</v>
      </c>
      <c r="G13" s="6" t="s">
        <v>326</v>
      </c>
      <c r="H13" s="6" t="s">
        <v>355</v>
      </c>
      <c r="I13" s="6" t="s">
        <v>375</v>
      </c>
      <c r="J13" s="22" t="s">
        <v>376</v>
      </c>
    </row>
    <row r="14" spans="1:11" ht="60" x14ac:dyDescent="0.25">
      <c r="A14" s="13" t="s">
        <v>1</v>
      </c>
      <c r="B14" s="78" t="s">
        <v>309</v>
      </c>
      <c r="C14" s="78"/>
      <c r="D14" s="13">
        <v>401502</v>
      </c>
      <c r="E14" s="13" t="s">
        <v>353</v>
      </c>
      <c r="F14" s="24"/>
      <c r="G14" s="24"/>
      <c r="H14" s="63">
        <v>0</v>
      </c>
      <c r="I14" s="63">
        <v>0</v>
      </c>
      <c r="J14" s="44">
        <v>866187</v>
      </c>
    </row>
    <row r="15" spans="1:11" ht="75" x14ac:dyDescent="0.25">
      <c r="A15" s="13" t="s">
        <v>1</v>
      </c>
      <c r="B15" s="78" t="s">
        <v>309</v>
      </c>
      <c r="C15" s="78"/>
      <c r="D15" s="13">
        <v>427500</v>
      </c>
      <c r="E15" s="13" t="s">
        <v>333</v>
      </c>
      <c r="F15" s="24"/>
      <c r="G15" s="24"/>
      <c r="H15" s="63">
        <v>5134223</v>
      </c>
      <c r="I15" s="63">
        <v>3859310</v>
      </c>
      <c r="J15" s="44">
        <v>395246</v>
      </c>
    </row>
    <row r="16" spans="1:11" x14ac:dyDescent="0.25">
      <c r="A16" s="13" t="s">
        <v>1</v>
      </c>
      <c r="B16" s="78" t="s">
        <v>309</v>
      </c>
      <c r="C16" s="78"/>
      <c r="D16" s="13">
        <v>481503</v>
      </c>
      <c r="E16" s="13" t="s">
        <v>38</v>
      </c>
      <c r="F16" s="13"/>
      <c r="G16" s="13"/>
      <c r="H16" s="64">
        <v>18000</v>
      </c>
      <c r="I16" s="64">
        <v>18000</v>
      </c>
      <c r="J16" s="45">
        <v>17973</v>
      </c>
    </row>
    <row r="17" spans="1:10" x14ac:dyDescent="0.25">
      <c r="A17" s="13" t="s">
        <v>1</v>
      </c>
      <c r="B17" s="78" t="s">
        <v>309</v>
      </c>
      <c r="C17" s="78"/>
      <c r="D17" s="13">
        <v>483103</v>
      </c>
      <c r="E17" s="13" t="s">
        <v>38</v>
      </c>
      <c r="F17" s="13"/>
      <c r="G17" s="13"/>
      <c r="H17" s="57">
        <v>832130</v>
      </c>
      <c r="I17" s="57">
        <v>822550</v>
      </c>
      <c r="J17" s="41">
        <v>1373574</v>
      </c>
    </row>
    <row r="18" spans="1:10" x14ac:dyDescent="0.25">
      <c r="A18" s="71" t="s">
        <v>274</v>
      </c>
      <c r="B18" s="71"/>
      <c r="C18" s="71"/>
      <c r="D18" s="71"/>
      <c r="E18" s="71"/>
      <c r="F18" s="71"/>
      <c r="G18" s="71"/>
      <c r="H18" s="46">
        <f>SUM(H14:H17)</f>
        <v>5984353</v>
      </c>
      <c r="I18" s="46">
        <f t="shared" ref="I18:J18" si="0">SUM(I14:I17)</f>
        <v>4699860</v>
      </c>
      <c r="J18" s="46">
        <f t="shared" si="0"/>
        <v>2652980</v>
      </c>
    </row>
    <row r="19" spans="1:10" x14ac:dyDescent="0.25">
      <c r="A19" s="74" t="s">
        <v>310</v>
      </c>
      <c r="B19" s="74"/>
      <c r="C19" s="74"/>
      <c r="D19" s="74"/>
      <c r="E19" s="74"/>
      <c r="F19" s="74"/>
      <c r="G19" s="74"/>
      <c r="H19" s="47">
        <f>H18</f>
        <v>5984353</v>
      </c>
      <c r="I19" s="47">
        <f t="shared" ref="I19:J19" si="1">I18</f>
        <v>4699860</v>
      </c>
      <c r="J19" s="47">
        <f t="shared" si="1"/>
        <v>2652980</v>
      </c>
    </row>
    <row r="20" spans="1:10" ht="15.75" x14ac:dyDescent="0.25">
      <c r="A20" s="20" t="s">
        <v>61</v>
      </c>
      <c r="B20" s="78" t="s">
        <v>309</v>
      </c>
      <c r="C20" s="78"/>
      <c r="D20" s="13">
        <v>545000</v>
      </c>
      <c r="E20" s="9" t="s">
        <v>335</v>
      </c>
      <c r="F20" s="23">
        <v>583101</v>
      </c>
      <c r="G20" s="23" t="s">
        <v>123</v>
      </c>
      <c r="H20" s="41">
        <v>41293</v>
      </c>
      <c r="I20" s="41">
        <v>39600</v>
      </c>
      <c r="J20" s="41">
        <v>19371</v>
      </c>
    </row>
    <row r="21" spans="1:10" ht="30" x14ac:dyDescent="0.25">
      <c r="A21" s="28" t="s">
        <v>61</v>
      </c>
      <c r="B21" s="85" t="s">
        <v>309</v>
      </c>
      <c r="C21" s="85"/>
      <c r="D21" s="29">
        <v>545000</v>
      </c>
      <c r="E21" s="30" t="s">
        <v>335</v>
      </c>
      <c r="F21" s="31">
        <v>583102</v>
      </c>
      <c r="G21" s="29" t="s">
        <v>314</v>
      </c>
      <c r="H21" s="41">
        <v>233980</v>
      </c>
      <c r="I21" s="41">
        <v>224400</v>
      </c>
      <c r="J21" s="41">
        <v>109768</v>
      </c>
    </row>
    <row r="22" spans="1:10" x14ac:dyDescent="0.25">
      <c r="A22" s="79" t="s">
        <v>336</v>
      </c>
      <c r="B22" s="80"/>
      <c r="C22" s="80"/>
      <c r="D22" s="80"/>
      <c r="E22" s="80"/>
      <c r="F22" s="80"/>
      <c r="G22" s="81"/>
      <c r="H22" s="54">
        <f>SUM(H20:H21)</f>
        <v>275273</v>
      </c>
      <c r="I22" s="54">
        <f t="shared" ref="I22:J22" si="2">SUM(I20:I21)</f>
        <v>264000</v>
      </c>
      <c r="J22" s="54">
        <f t="shared" si="2"/>
        <v>129139</v>
      </c>
    </row>
    <row r="23" spans="1:10" ht="30" x14ac:dyDescent="0.25">
      <c r="A23" s="66" t="s">
        <v>61</v>
      </c>
      <c r="B23" s="78" t="s">
        <v>309</v>
      </c>
      <c r="C23" s="78"/>
      <c r="D23" s="67">
        <v>670304</v>
      </c>
      <c r="E23" s="67" t="s">
        <v>173</v>
      </c>
      <c r="F23" s="23">
        <v>561702</v>
      </c>
      <c r="G23" s="23" t="s">
        <v>314</v>
      </c>
      <c r="H23" s="52">
        <v>18000</v>
      </c>
      <c r="I23" s="52">
        <v>18000</v>
      </c>
      <c r="J23" s="52">
        <v>17973</v>
      </c>
    </row>
    <row r="24" spans="1:10" x14ac:dyDescent="0.25">
      <c r="A24" s="79" t="s">
        <v>364</v>
      </c>
      <c r="B24" s="80"/>
      <c r="C24" s="80"/>
      <c r="D24" s="80"/>
      <c r="E24" s="80"/>
      <c r="F24" s="80"/>
      <c r="G24" s="81"/>
      <c r="H24" s="54">
        <f>H23</f>
        <v>18000</v>
      </c>
      <c r="I24" s="54">
        <f t="shared" ref="I24:J24" si="3">I23</f>
        <v>18000</v>
      </c>
      <c r="J24" s="54">
        <f t="shared" si="3"/>
        <v>17973</v>
      </c>
    </row>
    <row r="25" spans="1:10" ht="30" x14ac:dyDescent="0.25">
      <c r="A25" s="32" t="s">
        <v>61</v>
      </c>
      <c r="B25" s="86" t="s">
        <v>309</v>
      </c>
      <c r="C25" s="86"/>
      <c r="D25" s="33">
        <v>680600</v>
      </c>
      <c r="E25" s="34" t="s">
        <v>195</v>
      </c>
      <c r="F25" s="35">
        <v>561701</v>
      </c>
      <c r="G25" s="35" t="s">
        <v>123</v>
      </c>
      <c r="H25" s="41">
        <v>763940</v>
      </c>
      <c r="I25" s="41">
        <v>572960</v>
      </c>
      <c r="J25" s="41">
        <v>263400</v>
      </c>
    </row>
    <row r="26" spans="1:10" ht="30" x14ac:dyDescent="0.25">
      <c r="A26" s="20" t="s">
        <v>61</v>
      </c>
      <c r="B26" s="78" t="s">
        <v>309</v>
      </c>
      <c r="C26" s="78"/>
      <c r="D26" s="13">
        <v>680600</v>
      </c>
      <c r="E26" s="9" t="s">
        <v>195</v>
      </c>
      <c r="F26" s="23">
        <v>561702</v>
      </c>
      <c r="G26" s="13" t="s">
        <v>314</v>
      </c>
      <c r="H26" s="41">
        <v>4328990</v>
      </c>
      <c r="I26" s="41">
        <v>3246750</v>
      </c>
      <c r="J26" s="41">
        <v>1492589</v>
      </c>
    </row>
    <row r="27" spans="1:10" ht="30" x14ac:dyDescent="0.25">
      <c r="A27" s="20" t="s">
        <v>61</v>
      </c>
      <c r="B27" s="78" t="s">
        <v>309</v>
      </c>
      <c r="C27" s="78"/>
      <c r="D27" s="13">
        <v>680600</v>
      </c>
      <c r="E27" s="9" t="s">
        <v>195</v>
      </c>
      <c r="F27" s="23">
        <v>583101</v>
      </c>
      <c r="G27" s="23" t="s">
        <v>123</v>
      </c>
      <c r="H27" s="41">
        <v>89720</v>
      </c>
      <c r="I27" s="41">
        <v>89720</v>
      </c>
      <c r="J27" s="41">
        <v>21992</v>
      </c>
    </row>
    <row r="28" spans="1:10" ht="30" x14ac:dyDescent="0.25">
      <c r="A28" s="28" t="s">
        <v>61</v>
      </c>
      <c r="B28" s="85" t="s">
        <v>309</v>
      </c>
      <c r="C28" s="85"/>
      <c r="D28" s="29">
        <v>680600</v>
      </c>
      <c r="E28" s="30" t="s">
        <v>195</v>
      </c>
      <c r="F28" s="31">
        <v>583102</v>
      </c>
      <c r="G28" s="29" t="s">
        <v>314</v>
      </c>
      <c r="H28" s="41">
        <v>508430</v>
      </c>
      <c r="I28" s="41">
        <v>508430</v>
      </c>
      <c r="J28" s="41">
        <v>124601</v>
      </c>
    </row>
    <row r="29" spans="1:10" x14ac:dyDescent="0.25">
      <c r="A29" s="79" t="s">
        <v>337</v>
      </c>
      <c r="B29" s="80"/>
      <c r="C29" s="80"/>
      <c r="D29" s="80"/>
      <c r="E29" s="80"/>
      <c r="F29" s="80"/>
      <c r="G29" s="81"/>
      <c r="H29" s="54">
        <f>SUM(H25:H28)</f>
        <v>5691080</v>
      </c>
      <c r="I29" s="54">
        <f>SUM(I25:I28)</f>
        <v>4417860</v>
      </c>
      <c r="J29" s="54">
        <f>SUM(J25:J28)</f>
        <v>1902582</v>
      </c>
    </row>
    <row r="30" spans="1:10" x14ac:dyDescent="0.25">
      <c r="A30" s="71" t="s">
        <v>274</v>
      </c>
      <c r="B30" s="71"/>
      <c r="C30" s="71"/>
      <c r="D30" s="71"/>
      <c r="E30" s="71"/>
      <c r="F30" s="71"/>
      <c r="G30" s="71"/>
      <c r="H30" s="55">
        <f>H22+H24+H29</f>
        <v>5984353</v>
      </c>
      <c r="I30" s="55">
        <f>I22+I24+I29</f>
        <v>4699860</v>
      </c>
      <c r="J30" s="55">
        <f>J22+J24+J29</f>
        <v>2049694</v>
      </c>
    </row>
    <row r="31" spans="1:10" x14ac:dyDescent="0.25">
      <c r="A31" s="84" t="s">
        <v>315</v>
      </c>
      <c r="B31" s="84"/>
      <c r="C31" s="84"/>
      <c r="D31" s="84"/>
      <c r="E31" s="84"/>
      <c r="F31" s="84"/>
      <c r="G31" s="84"/>
      <c r="H31" s="56">
        <f>H30</f>
        <v>5984353</v>
      </c>
      <c r="I31" s="56">
        <f t="shared" ref="I31:J31" si="4">I30</f>
        <v>4699860</v>
      </c>
      <c r="J31" s="56">
        <f t="shared" si="4"/>
        <v>2049694</v>
      </c>
    </row>
    <row r="32" spans="1:10" x14ac:dyDescent="0.25">
      <c r="A32" s="75" t="s">
        <v>291</v>
      </c>
      <c r="B32" s="75"/>
      <c r="C32" s="75"/>
      <c r="D32" s="75"/>
      <c r="E32" s="75"/>
      <c r="F32" s="75"/>
      <c r="G32" s="75"/>
      <c r="H32" s="56">
        <f>H33</f>
        <v>0</v>
      </c>
      <c r="I32" s="56">
        <f t="shared" ref="I32:J32" si="5">I33</f>
        <v>0</v>
      </c>
      <c r="J32" s="56">
        <f t="shared" si="5"/>
        <v>603286</v>
      </c>
    </row>
    <row r="33" spans="1:10" x14ac:dyDescent="0.25">
      <c r="A33" s="71" t="s">
        <v>274</v>
      </c>
      <c r="B33" s="71"/>
      <c r="C33" s="71"/>
      <c r="D33" s="71"/>
      <c r="E33" s="71"/>
      <c r="F33" s="71"/>
      <c r="G33" s="71"/>
      <c r="H33" s="57">
        <f>H18-H30</f>
        <v>0</v>
      </c>
      <c r="I33" s="57">
        <f>I18-I30</f>
        <v>0</v>
      </c>
      <c r="J33" s="57">
        <f>J18-J30</f>
        <v>603286</v>
      </c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73" t="s">
        <v>252</v>
      </c>
      <c r="B35" s="73"/>
      <c r="C35" s="73"/>
      <c r="D35" s="73"/>
      <c r="E35" s="73"/>
      <c r="F35" s="1"/>
      <c r="G35" s="1"/>
      <c r="H35" s="1"/>
      <c r="I35" s="1"/>
      <c r="J35" s="1"/>
    </row>
    <row r="36" spans="1:10" x14ac:dyDescent="0.25">
      <c r="A36" s="73" t="s">
        <v>319</v>
      </c>
      <c r="B36" s="73"/>
      <c r="C36" s="73"/>
      <c r="D36" s="73"/>
      <c r="E36" s="73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73" t="s">
        <v>253</v>
      </c>
      <c r="H37" s="73"/>
      <c r="I37" s="73"/>
      <c r="J37" s="73"/>
    </row>
    <row r="38" spans="1:10" x14ac:dyDescent="0.25">
      <c r="A38" s="1"/>
      <c r="B38" s="1"/>
      <c r="C38" s="1"/>
      <c r="D38" s="1"/>
      <c r="E38" s="1"/>
      <c r="F38" s="1"/>
      <c r="G38" s="73" t="s">
        <v>307</v>
      </c>
      <c r="H38" s="73"/>
      <c r="I38" s="73"/>
      <c r="J38" s="73"/>
    </row>
    <row r="39" spans="1:10" x14ac:dyDescent="0.25">
      <c r="A39" s="1"/>
      <c r="B39" s="1"/>
      <c r="C39" s="1"/>
      <c r="D39" s="1"/>
      <c r="E39" s="1"/>
      <c r="F39" s="1"/>
      <c r="G39" s="73" t="s">
        <v>351</v>
      </c>
      <c r="H39" s="73"/>
      <c r="I39" s="73"/>
      <c r="J39" s="73"/>
    </row>
  </sheetData>
  <mergeCells count="32">
    <mergeCell ref="A32:G32"/>
    <mergeCell ref="A31:G31"/>
    <mergeCell ref="A30:G30"/>
    <mergeCell ref="G39:J39"/>
    <mergeCell ref="A33:G33"/>
    <mergeCell ref="A35:E35"/>
    <mergeCell ref="A36:E36"/>
    <mergeCell ref="G37:J37"/>
    <mergeCell ref="G38:J38"/>
    <mergeCell ref="F2:J2"/>
    <mergeCell ref="B13:C13"/>
    <mergeCell ref="B16:C16"/>
    <mergeCell ref="A18:G18"/>
    <mergeCell ref="A19:G19"/>
    <mergeCell ref="A7:J7"/>
    <mergeCell ref="A8:J8"/>
    <mergeCell ref="A9:J9"/>
    <mergeCell ref="F4:J4"/>
    <mergeCell ref="F3:J3"/>
    <mergeCell ref="B14:C14"/>
    <mergeCell ref="A29:G29"/>
    <mergeCell ref="B27:C27"/>
    <mergeCell ref="B28:C28"/>
    <mergeCell ref="B15:C15"/>
    <mergeCell ref="B17:C17"/>
    <mergeCell ref="B25:C25"/>
    <mergeCell ref="B26:C26"/>
    <mergeCell ref="B20:C20"/>
    <mergeCell ref="B21:C21"/>
    <mergeCell ref="A22:G22"/>
    <mergeCell ref="B23:C23"/>
    <mergeCell ref="A24:G24"/>
  </mergeCells>
  <pageMargins left="0.43307086614173201" right="0.183070866" top="0.55118110236220497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workbookViewId="0">
      <selection activeCell="N12" sqref="N12"/>
    </sheetView>
  </sheetViews>
  <sheetFormatPr defaultRowHeight="15" x14ac:dyDescent="0.25"/>
  <cols>
    <col min="1" max="1" width="10.140625" customWidth="1"/>
    <col min="3" max="3" width="8.140625" customWidth="1"/>
    <col min="4" max="4" width="12.28515625" customWidth="1"/>
    <col min="5" max="5" width="27.42578125" customWidth="1"/>
    <col min="6" max="6" width="11" customWidth="1"/>
    <col min="7" max="7" width="22.5703125" customWidth="1"/>
    <col min="8" max="8" width="8.28515625" bestFit="1" customWidth="1"/>
    <col min="9" max="9" width="11.7109375" customWidth="1"/>
    <col min="10" max="10" width="9.5703125" bestFit="1" customWidth="1"/>
  </cols>
  <sheetData>
    <row r="1" spans="1:11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3" t="s">
        <v>387</v>
      </c>
      <c r="G2" s="73"/>
      <c r="H2" s="73"/>
      <c r="I2" s="73"/>
      <c r="J2" s="73"/>
    </row>
    <row r="3" spans="1:11" x14ac:dyDescent="0.25">
      <c r="A3" s="1"/>
      <c r="B3" s="1"/>
      <c r="C3" s="1"/>
      <c r="D3" s="1"/>
      <c r="E3" s="1"/>
      <c r="F3" s="73" t="s">
        <v>395</v>
      </c>
      <c r="G3" s="73"/>
      <c r="H3" s="73"/>
      <c r="I3" s="73"/>
      <c r="J3" s="73"/>
      <c r="K3" s="4"/>
    </row>
    <row r="4" spans="1:11" x14ac:dyDescent="0.25">
      <c r="A4" s="1"/>
      <c r="B4" s="1"/>
      <c r="C4" s="1"/>
      <c r="D4" s="1"/>
      <c r="E4" s="1"/>
      <c r="F4" s="76" t="s">
        <v>381</v>
      </c>
      <c r="G4" s="76"/>
      <c r="H4" s="76"/>
      <c r="I4" s="76"/>
      <c r="J4" s="76"/>
    </row>
    <row r="5" spans="1:11" x14ac:dyDescent="0.25">
      <c r="A5" s="1"/>
      <c r="B5" s="1"/>
      <c r="C5" s="1"/>
      <c r="D5" s="1"/>
      <c r="E5" s="1"/>
      <c r="F5" s="1"/>
      <c r="G5" s="1"/>
      <c r="H5" s="27"/>
      <c r="I5" s="27"/>
      <c r="J5" s="27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73" t="s">
        <v>250</v>
      </c>
      <c r="B7" s="73"/>
      <c r="C7" s="73"/>
      <c r="D7" s="73"/>
      <c r="E7" s="73"/>
      <c r="F7" s="73"/>
      <c r="G7" s="73"/>
      <c r="H7" s="73"/>
      <c r="I7" s="73"/>
      <c r="J7" s="73"/>
    </row>
    <row r="8" spans="1:11" x14ac:dyDescent="0.25">
      <c r="A8" s="77" t="s">
        <v>379</v>
      </c>
      <c r="B8" s="73"/>
      <c r="C8" s="73"/>
      <c r="D8" s="73"/>
      <c r="E8" s="73"/>
      <c r="F8" s="73"/>
      <c r="G8" s="73"/>
      <c r="H8" s="73"/>
      <c r="I8" s="73"/>
      <c r="J8" s="73"/>
    </row>
    <row r="9" spans="1:11" x14ac:dyDescent="0.25">
      <c r="A9" s="73" t="s">
        <v>338</v>
      </c>
      <c r="B9" s="73"/>
      <c r="C9" s="73"/>
      <c r="D9" s="73"/>
      <c r="E9" s="73"/>
      <c r="F9" s="73"/>
      <c r="G9" s="73"/>
      <c r="H9" s="73"/>
      <c r="I9" s="73"/>
      <c r="J9" s="73"/>
    </row>
    <row r="10" spans="1:1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5" t="s">
        <v>272</v>
      </c>
    </row>
    <row r="12" spans="1:11" ht="85.5" x14ac:dyDescent="0.25">
      <c r="A12" s="36" t="s">
        <v>0</v>
      </c>
      <c r="B12" s="96" t="s">
        <v>339</v>
      </c>
      <c r="C12" s="97"/>
      <c r="D12" s="36" t="s">
        <v>340</v>
      </c>
      <c r="E12" s="36" t="s">
        <v>341</v>
      </c>
      <c r="F12" s="6" t="s">
        <v>342</v>
      </c>
      <c r="G12" s="6" t="s">
        <v>343</v>
      </c>
      <c r="H12" s="6" t="s">
        <v>355</v>
      </c>
      <c r="I12" s="7" t="s">
        <v>383</v>
      </c>
      <c r="J12" s="8" t="s">
        <v>384</v>
      </c>
    </row>
    <row r="13" spans="1:11" ht="60" x14ac:dyDescent="0.25">
      <c r="A13" s="9" t="s">
        <v>1</v>
      </c>
      <c r="B13" s="90" t="s">
        <v>344</v>
      </c>
      <c r="C13" s="91"/>
      <c r="D13" s="9" t="s">
        <v>345</v>
      </c>
      <c r="E13" s="37" t="s">
        <v>346</v>
      </c>
      <c r="F13" s="10"/>
      <c r="G13" s="10"/>
      <c r="H13" s="50">
        <v>110000</v>
      </c>
      <c r="I13" s="50">
        <v>84000</v>
      </c>
      <c r="J13" s="41">
        <v>13814</v>
      </c>
    </row>
    <row r="14" spans="1:11" x14ac:dyDescent="0.25">
      <c r="A14" s="92" t="s">
        <v>273</v>
      </c>
      <c r="B14" s="92"/>
      <c r="C14" s="92"/>
      <c r="D14" s="92"/>
      <c r="E14" s="92"/>
      <c r="F14" s="92"/>
      <c r="G14" s="93"/>
      <c r="H14" s="48">
        <f>SUM(H13)</f>
        <v>110000</v>
      </c>
      <c r="I14" s="48">
        <f t="shared" ref="I14:J14" si="0">SUM(I13)</f>
        <v>84000</v>
      </c>
      <c r="J14" s="48">
        <f t="shared" si="0"/>
        <v>13814</v>
      </c>
    </row>
    <row r="15" spans="1:11" x14ac:dyDescent="0.25">
      <c r="A15" s="74" t="s">
        <v>347</v>
      </c>
      <c r="B15" s="74"/>
      <c r="C15" s="74"/>
      <c r="D15" s="74"/>
      <c r="E15" s="74"/>
      <c r="F15" s="74"/>
      <c r="G15" s="74"/>
      <c r="H15" s="43">
        <f>H14</f>
        <v>110000</v>
      </c>
      <c r="I15" s="43">
        <f t="shared" ref="I15:J15" si="1">I14</f>
        <v>84000</v>
      </c>
      <c r="J15" s="43">
        <f t="shared" si="1"/>
        <v>13814</v>
      </c>
    </row>
    <row r="16" spans="1:11" ht="30" x14ac:dyDescent="0.25">
      <c r="A16" s="9" t="s">
        <v>61</v>
      </c>
      <c r="B16" s="90" t="s">
        <v>344</v>
      </c>
      <c r="C16" s="91"/>
      <c r="D16" s="9" t="s">
        <v>198</v>
      </c>
      <c r="E16" s="9" t="s">
        <v>199</v>
      </c>
      <c r="F16" s="9" t="s">
        <v>214</v>
      </c>
      <c r="G16" s="37" t="s">
        <v>215</v>
      </c>
      <c r="H16" s="50">
        <v>87000</v>
      </c>
      <c r="I16" s="50">
        <v>65000</v>
      </c>
      <c r="J16" s="41">
        <v>13510</v>
      </c>
    </row>
    <row r="17" spans="1:10" ht="30" x14ac:dyDescent="0.25">
      <c r="A17" s="9" t="s">
        <v>61</v>
      </c>
      <c r="B17" s="90" t="s">
        <v>344</v>
      </c>
      <c r="C17" s="91"/>
      <c r="D17" s="9" t="s">
        <v>198</v>
      </c>
      <c r="E17" s="9" t="s">
        <v>199</v>
      </c>
      <c r="F17" s="30" t="s">
        <v>76</v>
      </c>
      <c r="G17" s="38" t="s">
        <v>77</v>
      </c>
      <c r="H17" s="50">
        <v>3000</v>
      </c>
      <c r="I17" s="50">
        <v>3000</v>
      </c>
      <c r="J17" s="41">
        <v>304</v>
      </c>
    </row>
    <row r="18" spans="1:10" ht="30" x14ac:dyDescent="0.25">
      <c r="A18" s="30" t="s">
        <v>61</v>
      </c>
      <c r="B18" s="94" t="s">
        <v>344</v>
      </c>
      <c r="C18" s="95"/>
      <c r="D18" s="30" t="s">
        <v>198</v>
      </c>
      <c r="E18" s="38" t="s">
        <v>199</v>
      </c>
      <c r="F18" s="29">
        <v>200101</v>
      </c>
      <c r="G18" s="29" t="s">
        <v>79</v>
      </c>
      <c r="H18" s="65">
        <v>4000</v>
      </c>
      <c r="I18" s="65">
        <v>3000</v>
      </c>
      <c r="J18" s="58">
        <v>0</v>
      </c>
    </row>
    <row r="19" spans="1:10" ht="30" x14ac:dyDescent="0.25">
      <c r="A19" s="13" t="s">
        <v>61</v>
      </c>
      <c r="B19" s="78" t="s">
        <v>344</v>
      </c>
      <c r="C19" s="78"/>
      <c r="D19" s="13" t="s">
        <v>198</v>
      </c>
      <c r="E19" s="13" t="s">
        <v>199</v>
      </c>
      <c r="F19" s="13">
        <v>200102</v>
      </c>
      <c r="G19" s="13" t="s">
        <v>163</v>
      </c>
      <c r="H19" s="50">
        <v>1000</v>
      </c>
      <c r="I19" s="50">
        <v>1000</v>
      </c>
      <c r="J19" s="41">
        <v>0</v>
      </c>
    </row>
    <row r="20" spans="1:10" ht="30" x14ac:dyDescent="0.25">
      <c r="A20" s="13" t="s">
        <v>61</v>
      </c>
      <c r="B20" s="78" t="s">
        <v>344</v>
      </c>
      <c r="C20" s="78"/>
      <c r="D20" s="13" t="s">
        <v>198</v>
      </c>
      <c r="E20" s="13" t="s">
        <v>199</v>
      </c>
      <c r="F20" s="13">
        <v>200105</v>
      </c>
      <c r="G20" s="13" t="s">
        <v>223</v>
      </c>
      <c r="H20" s="50">
        <v>2000</v>
      </c>
      <c r="I20" s="50">
        <v>2000</v>
      </c>
      <c r="J20" s="41">
        <v>0</v>
      </c>
    </row>
    <row r="21" spans="1:10" ht="45" x14ac:dyDescent="0.25">
      <c r="A21" s="13" t="s">
        <v>61</v>
      </c>
      <c r="B21" s="78" t="s">
        <v>344</v>
      </c>
      <c r="C21" s="78"/>
      <c r="D21" s="13" t="s">
        <v>198</v>
      </c>
      <c r="E21" s="13" t="s">
        <v>199</v>
      </c>
      <c r="F21" s="13">
        <v>200130</v>
      </c>
      <c r="G21" s="13" t="s">
        <v>93</v>
      </c>
      <c r="H21" s="50">
        <v>3000</v>
      </c>
      <c r="I21" s="50">
        <v>3000</v>
      </c>
      <c r="J21" s="41">
        <v>0</v>
      </c>
    </row>
    <row r="22" spans="1:10" ht="30" x14ac:dyDescent="0.25">
      <c r="A22" s="13" t="s">
        <v>61</v>
      </c>
      <c r="B22" s="78" t="s">
        <v>344</v>
      </c>
      <c r="C22" s="78"/>
      <c r="D22" s="13" t="s">
        <v>198</v>
      </c>
      <c r="E22" s="13" t="s">
        <v>199</v>
      </c>
      <c r="F22" s="13">
        <v>200530</v>
      </c>
      <c r="G22" s="13" t="s">
        <v>95</v>
      </c>
      <c r="H22" s="50">
        <v>10000</v>
      </c>
      <c r="I22" s="50">
        <v>7000</v>
      </c>
      <c r="J22" s="41">
        <v>0</v>
      </c>
    </row>
    <row r="23" spans="1:10" ht="30" x14ac:dyDescent="0.25">
      <c r="A23" s="13" t="s">
        <v>61</v>
      </c>
      <c r="B23" s="78" t="s">
        <v>344</v>
      </c>
      <c r="C23" s="78"/>
      <c r="D23" s="13" t="s">
        <v>198</v>
      </c>
      <c r="E23" s="13" t="s">
        <v>199</v>
      </c>
      <c r="F23" s="13">
        <v>201300</v>
      </c>
      <c r="G23" s="13" t="s">
        <v>197</v>
      </c>
      <c r="H23" s="50">
        <v>0</v>
      </c>
      <c r="I23" s="50">
        <v>0</v>
      </c>
      <c r="J23" s="41">
        <v>0</v>
      </c>
    </row>
    <row r="24" spans="1:10" ht="30" x14ac:dyDescent="0.25">
      <c r="A24" s="13" t="s">
        <v>61</v>
      </c>
      <c r="B24" s="78" t="s">
        <v>344</v>
      </c>
      <c r="C24" s="78"/>
      <c r="D24" s="13" t="s">
        <v>198</v>
      </c>
      <c r="E24" s="13" t="s">
        <v>199</v>
      </c>
      <c r="F24" s="13">
        <v>203030</v>
      </c>
      <c r="G24" s="13" t="s">
        <v>107</v>
      </c>
      <c r="H24" s="50">
        <v>0</v>
      </c>
      <c r="I24" s="50">
        <v>0</v>
      </c>
      <c r="J24" s="41">
        <v>0</v>
      </c>
    </row>
    <row r="25" spans="1:10" x14ac:dyDescent="0.25">
      <c r="A25" s="71" t="s">
        <v>273</v>
      </c>
      <c r="B25" s="71"/>
      <c r="C25" s="71"/>
      <c r="D25" s="71"/>
      <c r="E25" s="71"/>
      <c r="F25" s="71"/>
      <c r="G25" s="71"/>
      <c r="H25" s="48">
        <f>SUM(H16:H24)</f>
        <v>110000</v>
      </c>
      <c r="I25" s="48">
        <f t="shared" ref="I25:J25" si="2">SUM(I16:I24)</f>
        <v>84000</v>
      </c>
      <c r="J25" s="48">
        <f t="shared" si="2"/>
        <v>13814</v>
      </c>
    </row>
    <row r="26" spans="1:10" x14ac:dyDescent="0.25">
      <c r="A26" s="87" t="s">
        <v>348</v>
      </c>
      <c r="B26" s="88"/>
      <c r="C26" s="88"/>
      <c r="D26" s="88"/>
      <c r="E26" s="88"/>
      <c r="F26" s="88"/>
      <c r="G26" s="89"/>
      <c r="H26" s="59">
        <f>H25</f>
        <v>110000</v>
      </c>
      <c r="I26" s="59">
        <f t="shared" ref="I26:J26" si="3">I25</f>
        <v>84000</v>
      </c>
      <c r="J26" s="59">
        <f t="shared" si="3"/>
        <v>13814</v>
      </c>
    </row>
    <row r="27" spans="1:10" x14ac:dyDescent="0.25">
      <c r="A27" s="75" t="s">
        <v>349</v>
      </c>
      <c r="B27" s="75"/>
      <c r="C27" s="75"/>
      <c r="D27" s="75"/>
      <c r="E27" s="75"/>
      <c r="F27" s="75"/>
      <c r="G27" s="75"/>
      <c r="H27" s="59">
        <f>H15-H26</f>
        <v>0</v>
      </c>
      <c r="I27" s="59">
        <f t="shared" ref="I27:J27" si="4">I15-I26</f>
        <v>0</v>
      </c>
      <c r="J27" s="59">
        <f t="shared" si="4"/>
        <v>0</v>
      </c>
    </row>
    <row r="28" spans="1:10" x14ac:dyDescent="0.25">
      <c r="A28" s="71" t="s">
        <v>273</v>
      </c>
      <c r="B28" s="71"/>
      <c r="C28" s="71"/>
      <c r="D28" s="71"/>
      <c r="E28" s="71"/>
      <c r="F28" s="71"/>
      <c r="G28" s="71"/>
      <c r="H28" s="46">
        <f>H14-H25</f>
        <v>0</v>
      </c>
      <c r="I28" s="46">
        <f t="shared" ref="I28:J28" si="5">I14-I25</f>
        <v>0</v>
      </c>
      <c r="J28" s="46">
        <f t="shared" si="5"/>
        <v>0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73" t="s">
        <v>252</v>
      </c>
      <c r="B31" s="73"/>
      <c r="C31" s="73"/>
      <c r="D31" s="73"/>
      <c r="E31" s="73"/>
      <c r="F31" s="1"/>
      <c r="G31" s="1"/>
      <c r="H31" s="1"/>
      <c r="I31" s="1"/>
      <c r="J31" s="1"/>
    </row>
    <row r="32" spans="1:10" x14ac:dyDescent="0.25">
      <c r="A32" s="73" t="s">
        <v>319</v>
      </c>
      <c r="B32" s="73"/>
      <c r="C32" s="73"/>
      <c r="D32" s="73"/>
      <c r="E32" s="73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73" t="s">
        <v>253</v>
      </c>
      <c r="H33" s="73"/>
      <c r="I33" s="73"/>
      <c r="J33" s="73"/>
    </row>
    <row r="34" spans="1:10" x14ac:dyDescent="0.25">
      <c r="A34" s="1"/>
      <c r="B34" s="1"/>
      <c r="C34" s="1"/>
      <c r="D34" s="1"/>
      <c r="E34" s="1"/>
      <c r="F34" s="1"/>
      <c r="G34" s="73" t="s">
        <v>307</v>
      </c>
      <c r="H34" s="73"/>
      <c r="I34" s="73"/>
      <c r="J34" s="73"/>
    </row>
    <row r="35" spans="1:10" x14ac:dyDescent="0.25">
      <c r="A35" s="1"/>
      <c r="B35" s="1"/>
      <c r="C35" s="1"/>
      <c r="D35" s="1"/>
      <c r="E35" s="1"/>
      <c r="F35" s="1"/>
      <c r="G35" s="73" t="s">
        <v>351</v>
      </c>
      <c r="H35" s="73"/>
      <c r="I35" s="73"/>
      <c r="J35" s="73"/>
    </row>
  </sheetData>
  <mergeCells count="28">
    <mergeCell ref="A7:J7"/>
    <mergeCell ref="A8:J8"/>
    <mergeCell ref="A9:J9"/>
    <mergeCell ref="B12:C12"/>
    <mergeCell ref="F2:J2"/>
    <mergeCell ref="B24:C24"/>
    <mergeCell ref="B13:C13"/>
    <mergeCell ref="A14:G14"/>
    <mergeCell ref="A15:G15"/>
    <mergeCell ref="B16:C16"/>
    <mergeCell ref="B17:C17"/>
    <mergeCell ref="B18:C18"/>
    <mergeCell ref="G33:J33"/>
    <mergeCell ref="G34:J34"/>
    <mergeCell ref="G35:J35"/>
    <mergeCell ref="F3:J3"/>
    <mergeCell ref="F4:J4"/>
    <mergeCell ref="A25:G25"/>
    <mergeCell ref="A26:G26"/>
    <mergeCell ref="A27:G27"/>
    <mergeCell ref="A28:G28"/>
    <mergeCell ref="A31:E31"/>
    <mergeCell ref="A32:E32"/>
    <mergeCell ref="B19:C19"/>
    <mergeCell ref="B20:C20"/>
    <mergeCell ref="B21:C21"/>
    <mergeCell ref="B22:C22"/>
    <mergeCell ref="B23:C23"/>
  </mergeCells>
  <pageMargins left="0.511811023622047" right="0.118110236220472" top="0.74803149606299202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9"/>
  <sheetViews>
    <sheetView workbookViewId="0">
      <selection activeCell="M9" sqref="M9"/>
    </sheetView>
  </sheetViews>
  <sheetFormatPr defaultRowHeight="15" x14ac:dyDescent="0.25"/>
  <cols>
    <col min="1" max="1" width="10.140625" customWidth="1"/>
    <col min="3" max="3" width="9" customWidth="1"/>
    <col min="4" max="4" width="11.5703125" customWidth="1"/>
    <col min="5" max="5" width="22.42578125" customWidth="1"/>
    <col min="6" max="6" width="11.7109375" customWidth="1"/>
    <col min="7" max="7" width="23.28515625" customWidth="1"/>
    <col min="8" max="9" width="13" bestFit="1" customWidth="1"/>
    <col min="10" max="10" width="11.85546875" bestFit="1" customWidth="1"/>
  </cols>
  <sheetData>
    <row r="1" spans="1:11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3" t="s">
        <v>370</v>
      </c>
      <c r="G2" s="73"/>
      <c r="H2" s="73"/>
      <c r="I2" s="73"/>
      <c r="J2" s="73"/>
    </row>
    <row r="3" spans="1:11" x14ac:dyDescent="0.25">
      <c r="A3" s="1"/>
      <c r="B3" s="1"/>
      <c r="C3" s="1"/>
      <c r="D3" s="1"/>
      <c r="E3" s="1"/>
      <c r="F3" s="73" t="s">
        <v>395</v>
      </c>
      <c r="G3" s="73"/>
      <c r="H3" s="73"/>
      <c r="I3" s="73"/>
      <c r="J3" s="73"/>
      <c r="K3" s="4"/>
    </row>
    <row r="4" spans="1:11" x14ac:dyDescent="0.25">
      <c r="A4" s="1"/>
      <c r="B4" s="1"/>
      <c r="C4" s="1"/>
      <c r="D4" s="1"/>
      <c r="E4" s="1"/>
      <c r="F4" s="76" t="s">
        <v>381</v>
      </c>
      <c r="G4" s="76"/>
      <c r="H4" s="76"/>
      <c r="I4" s="76"/>
      <c r="J4" s="76"/>
      <c r="K4" s="26"/>
    </row>
    <row r="5" spans="1:11" x14ac:dyDescent="0.25">
      <c r="A5" s="1"/>
      <c r="B5" s="1"/>
      <c r="C5" s="1"/>
      <c r="D5" s="1"/>
      <c r="E5" s="1"/>
      <c r="F5" s="25"/>
      <c r="G5" s="25"/>
      <c r="H5" s="25"/>
      <c r="I5" s="25"/>
      <c r="J5" s="25"/>
      <c r="K5" s="26"/>
    </row>
    <row r="6" spans="1:11" x14ac:dyDescent="0.25">
      <c r="A6" s="1"/>
      <c r="B6" s="1"/>
      <c r="C6" s="1"/>
      <c r="D6" s="1"/>
      <c r="E6" s="1"/>
      <c r="F6" s="26"/>
      <c r="G6" s="26"/>
      <c r="H6" s="26"/>
      <c r="I6" s="26"/>
      <c r="J6" s="26"/>
    </row>
    <row r="7" spans="1:11" x14ac:dyDescent="0.25">
      <c r="A7" s="73" t="s">
        <v>250</v>
      </c>
      <c r="B7" s="73"/>
      <c r="C7" s="73"/>
      <c r="D7" s="73"/>
      <c r="E7" s="73"/>
      <c r="F7" s="73"/>
      <c r="G7" s="73"/>
      <c r="H7" s="73"/>
      <c r="I7" s="73"/>
      <c r="J7" s="73"/>
    </row>
    <row r="8" spans="1:11" x14ac:dyDescent="0.25">
      <c r="A8" s="77" t="s">
        <v>379</v>
      </c>
      <c r="B8" s="73"/>
      <c r="C8" s="73"/>
      <c r="D8" s="73"/>
      <c r="E8" s="73"/>
      <c r="F8" s="73"/>
      <c r="G8" s="73"/>
      <c r="H8" s="73"/>
      <c r="I8" s="73"/>
      <c r="J8" s="73"/>
    </row>
    <row r="9" spans="1:11" x14ac:dyDescent="0.25">
      <c r="A9" s="73" t="s">
        <v>317</v>
      </c>
      <c r="B9" s="73"/>
      <c r="C9" s="73"/>
      <c r="D9" s="73"/>
      <c r="E9" s="73"/>
      <c r="F9" s="73"/>
      <c r="G9" s="73"/>
      <c r="H9" s="73"/>
      <c r="I9" s="73"/>
      <c r="J9" s="73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5" t="s">
        <v>251</v>
      </c>
    </row>
    <row r="11" spans="1:11" ht="85.5" x14ac:dyDescent="0.25">
      <c r="A11" s="8" t="s">
        <v>0</v>
      </c>
      <c r="B11" s="82" t="s">
        <v>328</v>
      </c>
      <c r="C11" s="83"/>
      <c r="D11" s="6" t="s">
        <v>329</v>
      </c>
      <c r="E11" s="6" t="s">
        <v>324</v>
      </c>
      <c r="F11" s="6" t="s">
        <v>325</v>
      </c>
      <c r="G11" s="6" t="s">
        <v>326</v>
      </c>
      <c r="H11" s="8" t="s">
        <v>361</v>
      </c>
      <c r="I11" s="8" t="s">
        <v>385</v>
      </c>
      <c r="J11" s="22" t="s">
        <v>376</v>
      </c>
    </row>
    <row r="12" spans="1:11" ht="45" x14ac:dyDescent="0.25">
      <c r="A12" s="13" t="s">
        <v>1</v>
      </c>
      <c r="B12" s="78" t="s">
        <v>39</v>
      </c>
      <c r="C12" s="78"/>
      <c r="D12" s="13" t="s">
        <v>15</v>
      </c>
      <c r="E12" s="13" t="s">
        <v>16</v>
      </c>
      <c r="F12" s="10"/>
      <c r="G12" s="10"/>
      <c r="H12" s="50">
        <v>170000</v>
      </c>
      <c r="I12" s="50">
        <v>127000</v>
      </c>
      <c r="J12" s="41">
        <v>118902</v>
      </c>
    </row>
    <row r="13" spans="1:11" ht="30" x14ac:dyDescent="0.25">
      <c r="A13" s="13" t="s">
        <v>1</v>
      </c>
      <c r="B13" s="78" t="s">
        <v>39</v>
      </c>
      <c r="C13" s="78"/>
      <c r="D13" s="13" t="s">
        <v>40</v>
      </c>
      <c r="E13" s="13" t="s">
        <v>41</v>
      </c>
      <c r="F13" s="10"/>
      <c r="G13" s="10"/>
      <c r="H13" s="50">
        <v>2300000</v>
      </c>
      <c r="I13" s="50">
        <v>1750000</v>
      </c>
      <c r="J13" s="41">
        <v>2155174</v>
      </c>
    </row>
    <row r="14" spans="1:11" ht="60" x14ac:dyDescent="0.25">
      <c r="A14" s="13" t="s">
        <v>1</v>
      </c>
      <c r="B14" s="78" t="s">
        <v>39</v>
      </c>
      <c r="C14" s="78"/>
      <c r="D14" s="13" t="s">
        <v>42</v>
      </c>
      <c r="E14" s="13" t="s">
        <v>43</v>
      </c>
      <c r="F14" s="10"/>
      <c r="G14" s="10"/>
      <c r="H14" s="50">
        <v>218190000</v>
      </c>
      <c r="I14" s="50">
        <v>164641000</v>
      </c>
      <c r="J14" s="41">
        <v>148754061</v>
      </c>
    </row>
    <row r="15" spans="1:11" ht="75" x14ac:dyDescent="0.25">
      <c r="A15" s="13" t="s">
        <v>1</v>
      </c>
      <c r="B15" s="78" t="s">
        <v>39</v>
      </c>
      <c r="C15" s="78"/>
      <c r="D15" s="13" t="s">
        <v>44</v>
      </c>
      <c r="E15" s="13" t="s">
        <v>45</v>
      </c>
      <c r="F15" s="10"/>
      <c r="G15" s="10"/>
      <c r="H15" s="50">
        <v>53536000</v>
      </c>
      <c r="I15" s="50">
        <v>40300000</v>
      </c>
      <c r="J15" s="41">
        <v>33133141</v>
      </c>
    </row>
    <row r="16" spans="1:11" ht="45" x14ac:dyDescent="0.25">
      <c r="A16" s="13" t="s">
        <v>1</v>
      </c>
      <c r="B16" s="78" t="s">
        <v>39</v>
      </c>
      <c r="C16" s="78"/>
      <c r="D16" s="13" t="s">
        <v>46</v>
      </c>
      <c r="E16" s="13" t="s">
        <v>47</v>
      </c>
      <c r="F16" s="10"/>
      <c r="G16" s="10"/>
      <c r="H16" s="50">
        <v>6584000</v>
      </c>
      <c r="I16" s="50">
        <v>4954000</v>
      </c>
      <c r="J16" s="41">
        <v>4419000</v>
      </c>
    </row>
    <row r="17" spans="1:10" ht="45" x14ac:dyDescent="0.25">
      <c r="A17" s="13" t="s">
        <v>1</v>
      </c>
      <c r="B17" s="78" t="s">
        <v>39</v>
      </c>
      <c r="C17" s="78"/>
      <c r="D17" s="13" t="s">
        <v>48</v>
      </c>
      <c r="E17" s="13" t="s">
        <v>49</v>
      </c>
      <c r="F17" s="10"/>
      <c r="G17" s="10"/>
      <c r="H17" s="50">
        <v>1550000</v>
      </c>
      <c r="I17" s="50">
        <v>1170000</v>
      </c>
      <c r="J17" s="41">
        <v>581359</v>
      </c>
    </row>
    <row r="18" spans="1:10" x14ac:dyDescent="0.25">
      <c r="A18" s="13" t="s">
        <v>1</v>
      </c>
      <c r="B18" s="78" t="s">
        <v>39</v>
      </c>
      <c r="C18" s="78"/>
      <c r="D18" s="13" t="s">
        <v>50</v>
      </c>
      <c r="E18" s="13" t="s">
        <v>51</v>
      </c>
      <c r="F18" s="10"/>
      <c r="G18" s="10"/>
      <c r="H18" s="50">
        <v>0</v>
      </c>
      <c r="I18" s="50">
        <v>0</v>
      </c>
      <c r="J18" s="41">
        <v>225780</v>
      </c>
    </row>
    <row r="19" spans="1:10" ht="75" x14ac:dyDescent="0.25">
      <c r="A19" s="13" t="s">
        <v>1</v>
      </c>
      <c r="B19" s="78" t="s">
        <v>39</v>
      </c>
      <c r="C19" s="78"/>
      <c r="D19" s="13">
        <v>401501</v>
      </c>
      <c r="E19" s="13" t="s">
        <v>311</v>
      </c>
      <c r="F19" s="10"/>
      <c r="G19" s="10"/>
      <c r="H19" s="50">
        <v>0</v>
      </c>
      <c r="I19" s="50">
        <v>0</v>
      </c>
      <c r="J19" s="41">
        <v>3000000</v>
      </c>
    </row>
    <row r="20" spans="1:10" ht="60" x14ac:dyDescent="0.25">
      <c r="A20" s="13" t="s">
        <v>1</v>
      </c>
      <c r="B20" s="78" t="s">
        <v>39</v>
      </c>
      <c r="C20" s="78"/>
      <c r="D20" s="13">
        <v>431000</v>
      </c>
      <c r="E20" s="13" t="s">
        <v>312</v>
      </c>
      <c r="F20" s="10"/>
      <c r="G20" s="10"/>
      <c r="H20" s="50">
        <v>8790000</v>
      </c>
      <c r="I20" s="50">
        <v>4840000</v>
      </c>
      <c r="J20" s="41">
        <v>3460787</v>
      </c>
    </row>
    <row r="21" spans="1:10" ht="90" x14ac:dyDescent="0.25">
      <c r="A21" s="13" t="s">
        <v>1</v>
      </c>
      <c r="B21" s="78" t="s">
        <v>39</v>
      </c>
      <c r="C21" s="78"/>
      <c r="D21" s="13" t="s">
        <v>56</v>
      </c>
      <c r="E21" s="13" t="s">
        <v>57</v>
      </c>
      <c r="F21" s="10"/>
      <c r="G21" s="10"/>
      <c r="H21" s="50">
        <v>138197000</v>
      </c>
      <c r="I21" s="50">
        <v>103650000</v>
      </c>
      <c r="J21" s="41">
        <v>102929298</v>
      </c>
    </row>
    <row r="22" spans="1:10" x14ac:dyDescent="0.25">
      <c r="A22" s="71" t="s">
        <v>273</v>
      </c>
      <c r="B22" s="71"/>
      <c r="C22" s="71"/>
      <c r="D22" s="71"/>
      <c r="E22" s="71"/>
      <c r="F22" s="71"/>
      <c r="G22" s="71"/>
      <c r="H22" s="48">
        <f>SUM(H12:H21)</f>
        <v>429317000</v>
      </c>
      <c r="I22" s="48">
        <f>SUM(I12:I21)</f>
        <v>321432000</v>
      </c>
      <c r="J22" s="48">
        <f>SUM(J12:J21)</f>
        <v>298777502</v>
      </c>
    </row>
    <row r="23" spans="1:10" ht="75" x14ac:dyDescent="0.25">
      <c r="A23" s="13" t="s">
        <v>1</v>
      </c>
      <c r="B23" s="78" t="s">
        <v>39</v>
      </c>
      <c r="C23" s="78"/>
      <c r="D23" s="13" t="s">
        <v>52</v>
      </c>
      <c r="E23" s="13" t="s">
        <v>53</v>
      </c>
      <c r="F23" s="10"/>
      <c r="G23" s="10"/>
      <c r="H23" s="50">
        <v>0</v>
      </c>
      <c r="I23" s="50">
        <v>0</v>
      </c>
      <c r="J23" s="41">
        <v>1900000</v>
      </c>
    </row>
    <row r="24" spans="1:10" ht="45" x14ac:dyDescent="0.25">
      <c r="A24" s="13" t="s">
        <v>1</v>
      </c>
      <c r="B24" s="78" t="s">
        <v>39</v>
      </c>
      <c r="C24" s="78"/>
      <c r="D24" s="13">
        <v>401600</v>
      </c>
      <c r="E24" s="13" t="s">
        <v>334</v>
      </c>
      <c r="F24" s="10"/>
      <c r="G24" s="10"/>
      <c r="H24" s="50">
        <v>0</v>
      </c>
      <c r="I24" s="50">
        <v>0</v>
      </c>
      <c r="J24" s="41">
        <v>0</v>
      </c>
    </row>
    <row r="25" spans="1:10" ht="60" x14ac:dyDescent="0.25">
      <c r="A25" s="13" t="s">
        <v>1</v>
      </c>
      <c r="B25" s="78" t="s">
        <v>39</v>
      </c>
      <c r="C25" s="78"/>
      <c r="D25" s="13" t="s">
        <v>54</v>
      </c>
      <c r="E25" s="13" t="s">
        <v>55</v>
      </c>
      <c r="F25" s="10"/>
      <c r="G25" s="10"/>
      <c r="H25" s="50">
        <v>22752030</v>
      </c>
      <c r="I25" s="50">
        <v>15932000</v>
      </c>
      <c r="J25" s="41">
        <v>4560480</v>
      </c>
    </row>
    <row r="26" spans="1:10" s="2" customFormat="1" ht="45" x14ac:dyDescent="0.25">
      <c r="A26" s="13" t="s">
        <v>1</v>
      </c>
      <c r="B26" s="78" t="s">
        <v>39</v>
      </c>
      <c r="C26" s="78"/>
      <c r="D26" s="13">
        <v>480101</v>
      </c>
      <c r="E26" s="14" t="s">
        <v>293</v>
      </c>
      <c r="F26" s="14"/>
      <c r="G26" s="14"/>
      <c r="H26" s="49">
        <v>3977690</v>
      </c>
      <c r="I26" s="49">
        <v>3977690</v>
      </c>
      <c r="J26" s="49">
        <v>3933989</v>
      </c>
    </row>
    <row r="27" spans="1:10" s="2" customFormat="1" x14ac:dyDescent="0.25">
      <c r="A27" s="71" t="s">
        <v>274</v>
      </c>
      <c r="B27" s="71"/>
      <c r="C27" s="71"/>
      <c r="D27" s="71"/>
      <c r="E27" s="71"/>
      <c r="F27" s="71"/>
      <c r="G27" s="71"/>
      <c r="H27" s="42">
        <f>SUM(H23:H26)</f>
        <v>26729720</v>
      </c>
      <c r="I27" s="42">
        <f>SUM(I23:I26)</f>
        <v>19909690</v>
      </c>
      <c r="J27" s="42">
        <f>SUM(J23:J26)</f>
        <v>10394469</v>
      </c>
    </row>
    <row r="28" spans="1:10" x14ac:dyDescent="0.25">
      <c r="A28" s="74" t="s">
        <v>294</v>
      </c>
      <c r="B28" s="74"/>
      <c r="C28" s="74"/>
      <c r="D28" s="74"/>
      <c r="E28" s="74"/>
      <c r="F28" s="74"/>
      <c r="G28" s="74"/>
      <c r="H28" s="43">
        <f>H22+H27</f>
        <v>456046720</v>
      </c>
      <c r="I28" s="43">
        <f>I22+I27</f>
        <v>341341690</v>
      </c>
      <c r="J28" s="43">
        <f>J22+J27</f>
        <v>309171971</v>
      </c>
    </row>
    <row r="29" spans="1:10" ht="33.75" customHeight="1" x14ac:dyDescent="0.25">
      <c r="A29" s="13" t="s">
        <v>61</v>
      </c>
      <c r="B29" s="78" t="s">
        <v>39</v>
      </c>
      <c r="C29" s="78"/>
      <c r="D29" s="13" t="s">
        <v>156</v>
      </c>
      <c r="E29" s="13" t="s">
        <v>157</v>
      </c>
      <c r="F29" s="13" t="s">
        <v>64</v>
      </c>
      <c r="G29" s="13" t="s">
        <v>65</v>
      </c>
      <c r="H29" s="50">
        <v>174291000</v>
      </c>
      <c r="I29" s="50">
        <v>131235000</v>
      </c>
      <c r="J29" s="41">
        <v>119275065</v>
      </c>
    </row>
    <row r="30" spans="1:10" ht="34.5" customHeight="1" x14ac:dyDescent="0.25">
      <c r="A30" s="13" t="s">
        <v>61</v>
      </c>
      <c r="B30" s="78" t="s">
        <v>39</v>
      </c>
      <c r="C30" s="78"/>
      <c r="D30" s="13" t="s">
        <v>156</v>
      </c>
      <c r="E30" s="13" t="s">
        <v>157</v>
      </c>
      <c r="F30" s="13" t="s">
        <v>186</v>
      </c>
      <c r="G30" s="13" t="s">
        <v>187</v>
      </c>
      <c r="H30" s="50">
        <v>46712000</v>
      </c>
      <c r="I30" s="50">
        <v>34980000</v>
      </c>
      <c r="J30" s="41">
        <v>32335205</v>
      </c>
    </row>
    <row r="31" spans="1:10" ht="33.75" customHeight="1" x14ac:dyDescent="0.25">
      <c r="A31" s="13" t="s">
        <v>61</v>
      </c>
      <c r="B31" s="78" t="s">
        <v>39</v>
      </c>
      <c r="C31" s="78"/>
      <c r="D31" s="13" t="s">
        <v>156</v>
      </c>
      <c r="E31" s="13" t="s">
        <v>157</v>
      </c>
      <c r="F31" s="13" t="s">
        <v>188</v>
      </c>
      <c r="G31" s="13" t="s">
        <v>189</v>
      </c>
      <c r="H31" s="50">
        <v>17568000</v>
      </c>
      <c r="I31" s="50">
        <v>13158000</v>
      </c>
      <c r="J31" s="41">
        <v>13939924</v>
      </c>
    </row>
    <row r="32" spans="1:10" ht="30" x14ac:dyDescent="0.25">
      <c r="A32" s="13" t="s">
        <v>61</v>
      </c>
      <c r="B32" s="78" t="s">
        <v>39</v>
      </c>
      <c r="C32" s="78"/>
      <c r="D32" s="13" t="s">
        <v>156</v>
      </c>
      <c r="E32" s="13" t="s">
        <v>157</v>
      </c>
      <c r="F32" s="13" t="s">
        <v>216</v>
      </c>
      <c r="G32" s="13" t="s">
        <v>217</v>
      </c>
      <c r="H32" s="50">
        <v>850000</v>
      </c>
      <c r="I32" s="50">
        <v>640000</v>
      </c>
      <c r="J32" s="41">
        <v>314469</v>
      </c>
    </row>
    <row r="33" spans="1:10" ht="30.75" customHeight="1" x14ac:dyDescent="0.25">
      <c r="A33" s="13" t="s">
        <v>61</v>
      </c>
      <c r="B33" s="78" t="s">
        <v>39</v>
      </c>
      <c r="C33" s="78"/>
      <c r="D33" s="13" t="s">
        <v>156</v>
      </c>
      <c r="E33" s="13" t="s">
        <v>157</v>
      </c>
      <c r="F33" s="13" t="s">
        <v>214</v>
      </c>
      <c r="G33" s="13" t="s">
        <v>215</v>
      </c>
      <c r="H33" s="50">
        <v>13338000</v>
      </c>
      <c r="I33" s="50">
        <v>9968000</v>
      </c>
      <c r="J33" s="41">
        <v>9471608</v>
      </c>
    </row>
    <row r="34" spans="1:10" ht="33.75" customHeight="1" x14ac:dyDescent="0.25">
      <c r="A34" s="13" t="s">
        <v>61</v>
      </c>
      <c r="B34" s="78" t="s">
        <v>39</v>
      </c>
      <c r="C34" s="78"/>
      <c r="D34" s="13" t="s">
        <v>156</v>
      </c>
      <c r="E34" s="13" t="s">
        <v>157</v>
      </c>
      <c r="F34" s="13" t="s">
        <v>218</v>
      </c>
      <c r="G34" s="13" t="s">
        <v>219</v>
      </c>
      <c r="H34" s="50">
        <v>8921000</v>
      </c>
      <c r="I34" s="50">
        <v>6691000</v>
      </c>
      <c r="J34" s="41">
        <v>5431546</v>
      </c>
    </row>
    <row r="35" spans="1:10" ht="32.25" customHeight="1" x14ac:dyDescent="0.25">
      <c r="A35" s="13" t="s">
        <v>61</v>
      </c>
      <c r="B35" s="78" t="s">
        <v>39</v>
      </c>
      <c r="C35" s="78"/>
      <c r="D35" s="13" t="s">
        <v>156</v>
      </c>
      <c r="E35" s="13" t="s">
        <v>157</v>
      </c>
      <c r="F35" s="13" t="s">
        <v>70</v>
      </c>
      <c r="G35" s="13" t="s">
        <v>71</v>
      </c>
      <c r="H35" s="50">
        <v>4880000</v>
      </c>
      <c r="I35" s="50">
        <v>3680000</v>
      </c>
      <c r="J35" s="41">
        <v>1590163</v>
      </c>
    </row>
    <row r="36" spans="1:10" ht="32.25" customHeight="1" x14ac:dyDescent="0.25">
      <c r="A36" s="13" t="s">
        <v>61</v>
      </c>
      <c r="B36" s="78" t="s">
        <v>39</v>
      </c>
      <c r="C36" s="78"/>
      <c r="D36" s="13" t="s">
        <v>156</v>
      </c>
      <c r="E36" s="13" t="s">
        <v>157</v>
      </c>
      <c r="F36" s="13" t="s">
        <v>72</v>
      </c>
      <c r="G36" s="13" t="s">
        <v>73</v>
      </c>
      <c r="H36" s="50">
        <v>3390000</v>
      </c>
      <c r="I36" s="50">
        <v>3390000</v>
      </c>
      <c r="J36" s="41">
        <v>2894789</v>
      </c>
    </row>
    <row r="37" spans="1:10" ht="30.75" customHeight="1" x14ac:dyDescent="0.25">
      <c r="A37" s="13" t="s">
        <v>61</v>
      </c>
      <c r="B37" s="78" t="s">
        <v>39</v>
      </c>
      <c r="C37" s="78"/>
      <c r="D37" s="13" t="s">
        <v>156</v>
      </c>
      <c r="E37" s="13" t="s">
        <v>157</v>
      </c>
      <c r="F37" s="13" t="s">
        <v>220</v>
      </c>
      <c r="G37" s="13" t="s">
        <v>221</v>
      </c>
      <c r="H37" s="50">
        <v>2595000</v>
      </c>
      <c r="I37" s="50">
        <v>900000</v>
      </c>
      <c r="J37" s="41">
        <v>598878</v>
      </c>
    </row>
    <row r="38" spans="1:10" ht="33" customHeight="1" x14ac:dyDescent="0.25">
      <c r="A38" s="13" t="s">
        <v>61</v>
      </c>
      <c r="B38" s="78" t="s">
        <v>39</v>
      </c>
      <c r="C38" s="78"/>
      <c r="D38" s="13" t="s">
        <v>156</v>
      </c>
      <c r="E38" s="13" t="s">
        <v>157</v>
      </c>
      <c r="F38" s="13" t="s">
        <v>76</v>
      </c>
      <c r="G38" s="13" t="s">
        <v>77</v>
      </c>
      <c r="H38" s="50">
        <v>6323000</v>
      </c>
      <c r="I38" s="50">
        <v>4620000</v>
      </c>
      <c r="J38" s="41">
        <v>4066682</v>
      </c>
    </row>
    <row r="39" spans="1:10" ht="28.9" customHeight="1" x14ac:dyDescent="0.25">
      <c r="A39" s="13" t="s">
        <v>61</v>
      </c>
      <c r="B39" s="78" t="s">
        <v>39</v>
      </c>
      <c r="C39" s="78"/>
      <c r="D39" s="13" t="s">
        <v>156</v>
      </c>
      <c r="E39" s="13" t="s">
        <v>157</v>
      </c>
      <c r="F39" s="13" t="s">
        <v>78</v>
      </c>
      <c r="G39" s="13" t="s">
        <v>79</v>
      </c>
      <c r="H39" s="50">
        <v>550000</v>
      </c>
      <c r="I39" s="50">
        <v>435000</v>
      </c>
      <c r="J39" s="41">
        <v>315638</v>
      </c>
    </row>
    <row r="40" spans="1:10" ht="34.5" customHeight="1" x14ac:dyDescent="0.25">
      <c r="A40" s="13" t="s">
        <v>61</v>
      </c>
      <c r="B40" s="78" t="s">
        <v>39</v>
      </c>
      <c r="C40" s="78"/>
      <c r="D40" s="13" t="s">
        <v>156</v>
      </c>
      <c r="E40" s="13" t="s">
        <v>157</v>
      </c>
      <c r="F40" s="13" t="s">
        <v>162</v>
      </c>
      <c r="G40" s="13" t="s">
        <v>163</v>
      </c>
      <c r="H40" s="50">
        <v>1650000</v>
      </c>
      <c r="I40" s="50">
        <v>1185000</v>
      </c>
      <c r="J40" s="41">
        <v>855676</v>
      </c>
    </row>
    <row r="41" spans="1:10" ht="33.75" customHeight="1" x14ac:dyDescent="0.25">
      <c r="A41" s="13" t="s">
        <v>61</v>
      </c>
      <c r="B41" s="78" t="s">
        <v>39</v>
      </c>
      <c r="C41" s="78"/>
      <c r="D41" s="13" t="s">
        <v>156</v>
      </c>
      <c r="E41" s="13" t="s">
        <v>157</v>
      </c>
      <c r="F41" s="13" t="s">
        <v>80</v>
      </c>
      <c r="G41" s="13" t="s">
        <v>81</v>
      </c>
      <c r="H41" s="50">
        <v>16100000</v>
      </c>
      <c r="I41" s="50">
        <v>12450000</v>
      </c>
      <c r="J41" s="41">
        <v>10686024</v>
      </c>
    </row>
    <row r="42" spans="1:10" ht="33.75" customHeight="1" x14ac:dyDescent="0.25">
      <c r="A42" s="13" t="s">
        <v>61</v>
      </c>
      <c r="B42" s="78" t="s">
        <v>39</v>
      </c>
      <c r="C42" s="78"/>
      <c r="D42" s="13" t="s">
        <v>156</v>
      </c>
      <c r="E42" s="13" t="s">
        <v>157</v>
      </c>
      <c r="F42" s="13" t="s">
        <v>82</v>
      </c>
      <c r="G42" s="13" t="s">
        <v>83</v>
      </c>
      <c r="H42" s="50">
        <v>3283000</v>
      </c>
      <c r="I42" s="50">
        <v>2813000</v>
      </c>
      <c r="J42" s="41">
        <v>2034855</v>
      </c>
    </row>
    <row r="43" spans="1:10" ht="31.5" customHeight="1" x14ac:dyDescent="0.25">
      <c r="A43" s="13" t="s">
        <v>61</v>
      </c>
      <c r="B43" s="78" t="s">
        <v>39</v>
      </c>
      <c r="C43" s="78"/>
      <c r="D43" s="13" t="s">
        <v>156</v>
      </c>
      <c r="E43" s="13" t="s">
        <v>157</v>
      </c>
      <c r="F43" s="13" t="s">
        <v>222</v>
      </c>
      <c r="G43" s="13" t="s">
        <v>223</v>
      </c>
      <c r="H43" s="50">
        <v>92000</v>
      </c>
      <c r="I43" s="50">
        <v>67000</v>
      </c>
      <c r="J43" s="41">
        <v>53259</v>
      </c>
    </row>
    <row r="44" spans="1:10" ht="33" customHeight="1" x14ac:dyDescent="0.25">
      <c r="A44" s="13" t="s">
        <v>61</v>
      </c>
      <c r="B44" s="78" t="s">
        <v>39</v>
      </c>
      <c r="C44" s="78"/>
      <c r="D44" s="13" t="s">
        <v>156</v>
      </c>
      <c r="E44" s="13" t="s">
        <v>157</v>
      </c>
      <c r="F44" s="13" t="s">
        <v>84</v>
      </c>
      <c r="G44" s="13" t="s">
        <v>85</v>
      </c>
      <c r="H44" s="50">
        <v>4191890</v>
      </c>
      <c r="I44" s="50">
        <v>3575000</v>
      </c>
      <c r="J44" s="41">
        <v>2652250</v>
      </c>
    </row>
    <row r="45" spans="1:10" ht="34.5" customHeight="1" x14ac:dyDescent="0.25">
      <c r="A45" s="13" t="s">
        <v>61</v>
      </c>
      <c r="B45" s="78" t="s">
        <v>39</v>
      </c>
      <c r="C45" s="78"/>
      <c r="D45" s="13" t="s">
        <v>156</v>
      </c>
      <c r="E45" s="13" t="s">
        <v>157</v>
      </c>
      <c r="F45" s="13" t="s">
        <v>86</v>
      </c>
      <c r="G45" s="13" t="s">
        <v>87</v>
      </c>
      <c r="H45" s="50">
        <v>1010000</v>
      </c>
      <c r="I45" s="50">
        <v>750000</v>
      </c>
      <c r="J45" s="41">
        <v>628568</v>
      </c>
    </row>
    <row r="46" spans="1:10" ht="33.75" customHeight="1" x14ac:dyDescent="0.25">
      <c r="A46" s="13" t="s">
        <v>61</v>
      </c>
      <c r="B46" s="78" t="s">
        <v>39</v>
      </c>
      <c r="C46" s="78"/>
      <c r="D46" s="13" t="s">
        <v>156</v>
      </c>
      <c r="E46" s="13" t="s">
        <v>157</v>
      </c>
      <c r="F46" s="13" t="s">
        <v>88</v>
      </c>
      <c r="G46" s="13" t="s">
        <v>89</v>
      </c>
      <c r="H46" s="50">
        <v>486000</v>
      </c>
      <c r="I46" s="50">
        <v>310000</v>
      </c>
      <c r="J46" s="41">
        <v>261189</v>
      </c>
    </row>
    <row r="47" spans="1:10" ht="35.25" customHeight="1" x14ac:dyDescent="0.25">
      <c r="A47" s="13" t="s">
        <v>61</v>
      </c>
      <c r="B47" s="78" t="s">
        <v>39</v>
      </c>
      <c r="C47" s="78"/>
      <c r="D47" s="13" t="s">
        <v>156</v>
      </c>
      <c r="E47" s="13" t="s">
        <v>157</v>
      </c>
      <c r="F47" s="13" t="s">
        <v>90</v>
      </c>
      <c r="G47" s="13" t="s">
        <v>91</v>
      </c>
      <c r="H47" s="50">
        <v>13750000</v>
      </c>
      <c r="I47" s="50">
        <v>10600000</v>
      </c>
      <c r="J47" s="41">
        <v>8181680</v>
      </c>
    </row>
    <row r="48" spans="1:10" ht="34.5" customHeight="1" x14ac:dyDescent="0.25">
      <c r="A48" s="13" t="s">
        <v>61</v>
      </c>
      <c r="B48" s="78" t="s">
        <v>39</v>
      </c>
      <c r="C48" s="78"/>
      <c r="D48" s="13" t="s">
        <v>156</v>
      </c>
      <c r="E48" s="13" t="s">
        <v>157</v>
      </c>
      <c r="F48" s="13" t="s">
        <v>92</v>
      </c>
      <c r="G48" s="13" t="s">
        <v>93</v>
      </c>
      <c r="H48" s="50">
        <v>4740000</v>
      </c>
      <c r="I48" s="50">
        <v>3100000</v>
      </c>
      <c r="J48" s="41">
        <v>1922402</v>
      </c>
    </row>
    <row r="49" spans="1:10" ht="33" customHeight="1" x14ac:dyDescent="0.25">
      <c r="A49" s="13" t="s">
        <v>61</v>
      </c>
      <c r="B49" s="78" t="s">
        <v>39</v>
      </c>
      <c r="C49" s="78"/>
      <c r="D49" s="13" t="s">
        <v>156</v>
      </c>
      <c r="E49" s="13" t="s">
        <v>157</v>
      </c>
      <c r="F49" s="13" t="s">
        <v>150</v>
      </c>
      <c r="G49" s="13" t="s">
        <v>151</v>
      </c>
      <c r="H49" s="50">
        <v>8500000</v>
      </c>
      <c r="I49" s="50">
        <v>5993890</v>
      </c>
      <c r="J49" s="41">
        <v>2896630</v>
      </c>
    </row>
    <row r="50" spans="1:10" ht="34.5" customHeight="1" x14ac:dyDescent="0.25">
      <c r="A50" s="13" t="s">
        <v>61</v>
      </c>
      <c r="B50" s="78" t="s">
        <v>39</v>
      </c>
      <c r="C50" s="78"/>
      <c r="D50" s="13" t="s">
        <v>156</v>
      </c>
      <c r="E50" s="13" t="s">
        <v>157</v>
      </c>
      <c r="F50" s="13" t="s">
        <v>152</v>
      </c>
      <c r="G50" s="13" t="s">
        <v>153</v>
      </c>
      <c r="H50" s="50">
        <v>6745000</v>
      </c>
      <c r="I50" s="50">
        <v>5429000</v>
      </c>
      <c r="J50" s="41">
        <v>3489808</v>
      </c>
    </row>
    <row r="51" spans="1:10" ht="35.25" customHeight="1" x14ac:dyDescent="0.25">
      <c r="A51" s="13" t="s">
        <v>61</v>
      </c>
      <c r="B51" s="78" t="s">
        <v>39</v>
      </c>
      <c r="C51" s="78"/>
      <c r="D51" s="13" t="s">
        <v>156</v>
      </c>
      <c r="E51" s="13" t="s">
        <v>157</v>
      </c>
      <c r="F51" s="13" t="s">
        <v>190</v>
      </c>
      <c r="G51" s="13" t="s">
        <v>191</v>
      </c>
      <c r="H51" s="50">
        <v>66700000</v>
      </c>
      <c r="I51" s="50">
        <v>53437000</v>
      </c>
      <c r="J51" s="41">
        <v>35782087</v>
      </c>
    </row>
    <row r="52" spans="1:10" ht="32.25" customHeight="1" x14ac:dyDescent="0.25">
      <c r="A52" s="13" t="s">
        <v>61</v>
      </c>
      <c r="B52" s="78" t="s">
        <v>39</v>
      </c>
      <c r="C52" s="78"/>
      <c r="D52" s="13" t="s">
        <v>156</v>
      </c>
      <c r="E52" s="13" t="s">
        <v>157</v>
      </c>
      <c r="F52" s="13" t="s">
        <v>192</v>
      </c>
      <c r="G52" s="13" t="s">
        <v>193</v>
      </c>
      <c r="H52" s="50">
        <v>16500000</v>
      </c>
      <c r="I52" s="50">
        <v>12550000</v>
      </c>
      <c r="J52" s="41">
        <v>7844056</v>
      </c>
    </row>
    <row r="53" spans="1:10" ht="33" customHeight="1" x14ac:dyDescent="0.25">
      <c r="A53" s="13" t="s">
        <v>61</v>
      </c>
      <c r="B53" s="78" t="s">
        <v>39</v>
      </c>
      <c r="C53" s="78"/>
      <c r="D53" s="13" t="s">
        <v>156</v>
      </c>
      <c r="E53" s="13" t="s">
        <v>157</v>
      </c>
      <c r="F53" s="13" t="s">
        <v>224</v>
      </c>
      <c r="G53" s="13" t="s">
        <v>225</v>
      </c>
      <c r="H53" s="50">
        <v>17500000</v>
      </c>
      <c r="I53" s="50">
        <v>13780000</v>
      </c>
      <c r="J53" s="41">
        <v>9253488</v>
      </c>
    </row>
    <row r="54" spans="1:10" ht="33.75" customHeight="1" x14ac:dyDescent="0.25">
      <c r="A54" s="13" t="s">
        <v>61</v>
      </c>
      <c r="B54" s="78" t="s">
        <v>39</v>
      </c>
      <c r="C54" s="78"/>
      <c r="D54" s="13" t="s">
        <v>156</v>
      </c>
      <c r="E54" s="13" t="s">
        <v>157</v>
      </c>
      <c r="F54" s="13" t="s">
        <v>226</v>
      </c>
      <c r="G54" s="13" t="s">
        <v>227</v>
      </c>
      <c r="H54" s="50">
        <v>3635000</v>
      </c>
      <c r="I54" s="50">
        <v>2771000</v>
      </c>
      <c r="J54" s="41">
        <v>1739204</v>
      </c>
    </row>
    <row r="55" spans="1:10" ht="34.5" customHeight="1" x14ac:dyDescent="0.25">
      <c r="A55" s="13" t="s">
        <v>61</v>
      </c>
      <c r="B55" s="78" t="s">
        <v>39</v>
      </c>
      <c r="C55" s="78"/>
      <c r="D55" s="13" t="s">
        <v>156</v>
      </c>
      <c r="E55" s="13" t="s">
        <v>157</v>
      </c>
      <c r="F55" s="13" t="s">
        <v>228</v>
      </c>
      <c r="G55" s="13" t="s">
        <v>229</v>
      </c>
      <c r="H55" s="50">
        <v>350000</v>
      </c>
      <c r="I55" s="50">
        <v>300000</v>
      </c>
      <c r="J55" s="41">
        <v>192828</v>
      </c>
    </row>
    <row r="56" spans="1:10" ht="30.75" customHeight="1" x14ac:dyDescent="0.25">
      <c r="A56" s="13" t="s">
        <v>61</v>
      </c>
      <c r="B56" s="78" t="s">
        <v>39</v>
      </c>
      <c r="C56" s="78"/>
      <c r="D56" s="13" t="s">
        <v>156</v>
      </c>
      <c r="E56" s="13" t="s">
        <v>157</v>
      </c>
      <c r="F56" s="13" t="s">
        <v>230</v>
      </c>
      <c r="G56" s="13" t="s">
        <v>231</v>
      </c>
      <c r="H56" s="50">
        <v>900000</v>
      </c>
      <c r="I56" s="50">
        <v>740000</v>
      </c>
      <c r="J56" s="41">
        <v>506810</v>
      </c>
    </row>
    <row r="57" spans="1:10" ht="34.5" customHeight="1" x14ac:dyDescent="0.25">
      <c r="A57" s="13" t="s">
        <v>61</v>
      </c>
      <c r="B57" s="78" t="s">
        <v>39</v>
      </c>
      <c r="C57" s="78"/>
      <c r="D57" s="13" t="s">
        <v>156</v>
      </c>
      <c r="E57" s="13" t="s">
        <v>157</v>
      </c>
      <c r="F57" s="13" t="s">
        <v>94</v>
      </c>
      <c r="G57" s="13" t="s">
        <v>95</v>
      </c>
      <c r="H57" s="50">
        <v>1880000</v>
      </c>
      <c r="I57" s="50">
        <v>1390000</v>
      </c>
      <c r="J57" s="41">
        <v>924627</v>
      </c>
    </row>
    <row r="58" spans="1:10" ht="33" customHeight="1" x14ac:dyDescent="0.25">
      <c r="A58" s="13" t="s">
        <v>61</v>
      </c>
      <c r="B58" s="78" t="s">
        <v>39</v>
      </c>
      <c r="C58" s="78"/>
      <c r="D58" s="13" t="s">
        <v>156</v>
      </c>
      <c r="E58" s="13" t="s">
        <v>157</v>
      </c>
      <c r="F58" s="13" t="s">
        <v>96</v>
      </c>
      <c r="G58" s="13" t="s">
        <v>97</v>
      </c>
      <c r="H58" s="50">
        <v>13000</v>
      </c>
      <c r="I58" s="50">
        <v>10000</v>
      </c>
      <c r="J58" s="41">
        <v>6443</v>
      </c>
    </row>
    <row r="59" spans="1:10" ht="33" customHeight="1" x14ac:dyDescent="0.25">
      <c r="A59" s="13" t="s">
        <v>61</v>
      </c>
      <c r="B59" s="78" t="s">
        <v>39</v>
      </c>
      <c r="C59" s="78"/>
      <c r="D59" s="13" t="s">
        <v>156</v>
      </c>
      <c r="E59" s="13" t="s">
        <v>157</v>
      </c>
      <c r="F59" s="13" t="s">
        <v>232</v>
      </c>
      <c r="G59" s="13" t="s">
        <v>233</v>
      </c>
      <c r="H59" s="50">
        <v>1530000</v>
      </c>
      <c r="I59" s="50">
        <v>1122000</v>
      </c>
      <c r="J59" s="41">
        <v>745097</v>
      </c>
    </row>
    <row r="60" spans="1:10" ht="32.25" customHeight="1" x14ac:dyDescent="0.25">
      <c r="A60" s="13" t="s">
        <v>61</v>
      </c>
      <c r="B60" s="78" t="s">
        <v>39</v>
      </c>
      <c r="C60" s="78"/>
      <c r="D60" s="13" t="s">
        <v>156</v>
      </c>
      <c r="E60" s="13" t="s">
        <v>157</v>
      </c>
      <c r="F60" s="13">
        <v>201100</v>
      </c>
      <c r="G60" s="13" t="s">
        <v>165</v>
      </c>
      <c r="H60" s="50">
        <v>22000</v>
      </c>
      <c r="I60" s="50">
        <v>19000</v>
      </c>
      <c r="J60" s="41">
        <v>11780</v>
      </c>
    </row>
    <row r="61" spans="1:10" ht="33" customHeight="1" x14ac:dyDescent="0.25">
      <c r="A61" s="13" t="s">
        <v>61</v>
      </c>
      <c r="B61" s="78" t="s">
        <v>39</v>
      </c>
      <c r="C61" s="78"/>
      <c r="D61" s="13" t="s">
        <v>156</v>
      </c>
      <c r="E61" s="13" t="s">
        <v>157</v>
      </c>
      <c r="F61" s="13" t="s">
        <v>196</v>
      </c>
      <c r="G61" s="13" t="s">
        <v>197</v>
      </c>
      <c r="H61" s="50">
        <v>100000</v>
      </c>
      <c r="I61" s="50">
        <v>70000</v>
      </c>
      <c r="J61" s="41">
        <v>48395</v>
      </c>
    </row>
    <row r="62" spans="1:10" ht="30.75" customHeight="1" x14ac:dyDescent="0.25">
      <c r="A62" s="13" t="s">
        <v>61</v>
      </c>
      <c r="B62" s="78" t="s">
        <v>39</v>
      </c>
      <c r="C62" s="78"/>
      <c r="D62" s="13" t="s">
        <v>156</v>
      </c>
      <c r="E62" s="13" t="s">
        <v>157</v>
      </c>
      <c r="F62" s="13" t="s">
        <v>166</v>
      </c>
      <c r="G62" s="13" t="s">
        <v>167</v>
      </c>
      <c r="H62" s="50">
        <v>200000</v>
      </c>
      <c r="I62" s="50">
        <v>166000</v>
      </c>
      <c r="J62" s="41">
        <v>114374</v>
      </c>
    </row>
    <row r="63" spans="1:10" ht="75" x14ac:dyDescent="0.25">
      <c r="A63" s="13" t="s">
        <v>61</v>
      </c>
      <c r="B63" s="78" t="s">
        <v>39</v>
      </c>
      <c r="C63" s="78"/>
      <c r="D63" s="13" t="s">
        <v>156</v>
      </c>
      <c r="E63" s="13" t="s">
        <v>157</v>
      </c>
      <c r="F63" s="13" t="s">
        <v>100</v>
      </c>
      <c r="G63" s="13" t="s">
        <v>101</v>
      </c>
      <c r="H63" s="50">
        <v>20000</v>
      </c>
      <c r="I63" s="50">
        <v>16000</v>
      </c>
      <c r="J63" s="41">
        <v>0</v>
      </c>
    </row>
    <row r="64" spans="1:10" ht="31.5" customHeight="1" x14ac:dyDescent="0.25">
      <c r="A64" s="13" t="s">
        <v>61</v>
      </c>
      <c r="B64" s="78" t="s">
        <v>39</v>
      </c>
      <c r="C64" s="78"/>
      <c r="D64" s="13" t="s">
        <v>156</v>
      </c>
      <c r="E64" s="13" t="s">
        <v>157</v>
      </c>
      <c r="F64" s="13" t="s">
        <v>234</v>
      </c>
      <c r="G64" s="13" t="s">
        <v>235</v>
      </c>
      <c r="H64" s="50">
        <v>12000</v>
      </c>
      <c r="I64" s="50">
        <v>10000</v>
      </c>
      <c r="J64" s="41">
        <v>4391</v>
      </c>
    </row>
    <row r="65" spans="1:10" ht="34.5" customHeight="1" x14ac:dyDescent="0.25">
      <c r="A65" s="13" t="s">
        <v>61</v>
      </c>
      <c r="B65" s="78" t="s">
        <v>39</v>
      </c>
      <c r="C65" s="78"/>
      <c r="D65" s="13" t="s">
        <v>156</v>
      </c>
      <c r="E65" s="13" t="s">
        <v>157</v>
      </c>
      <c r="F65" s="13" t="s">
        <v>236</v>
      </c>
      <c r="G65" s="13" t="s">
        <v>237</v>
      </c>
      <c r="H65" s="50">
        <v>350000</v>
      </c>
      <c r="I65" s="50">
        <v>271000</v>
      </c>
      <c r="J65" s="41">
        <v>210330</v>
      </c>
    </row>
    <row r="66" spans="1:10" ht="33" customHeight="1" x14ac:dyDescent="0.25">
      <c r="A66" s="13" t="s">
        <v>61</v>
      </c>
      <c r="B66" s="78" t="s">
        <v>39</v>
      </c>
      <c r="C66" s="78"/>
      <c r="D66" s="13" t="s">
        <v>156</v>
      </c>
      <c r="E66" s="13" t="s">
        <v>157</v>
      </c>
      <c r="F66" s="13" t="s">
        <v>168</v>
      </c>
      <c r="G66" s="13" t="s">
        <v>169</v>
      </c>
      <c r="H66" s="50">
        <v>757000</v>
      </c>
      <c r="I66" s="50">
        <v>602000</v>
      </c>
      <c r="J66" s="41">
        <v>522061</v>
      </c>
    </row>
    <row r="67" spans="1:10" ht="33" customHeight="1" x14ac:dyDescent="0.25">
      <c r="A67" s="13" t="s">
        <v>61</v>
      </c>
      <c r="B67" s="78" t="s">
        <v>39</v>
      </c>
      <c r="C67" s="78"/>
      <c r="D67" s="13" t="s">
        <v>156</v>
      </c>
      <c r="E67" s="13" t="s">
        <v>157</v>
      </c>
      <c r="F67" s="13" t="s">
        <v>106</v>
      </c>
      <c r="G67" s="13" t="s">
        <v>107</v>
      </c>
      <c r="H67" s="50">
        <v>650000</v>
      </c>
      <c r="I67" s="50">
        <v>476000</v>
      </c>
      <c r="J67" s="41">
        <v>393623</v>
      </c>
    </row>
    <row r="68" spans="1:10" ht="36" customHeight="1" x14ac:dyDescent="0.25">
      <c r="A68" s="13" t="s">
        <v>61</v>
      </c>
      <c r="B68" s="78" t="s">
        <v>39</v>
      </c>
      <c r="C68" s="78"/>
      <c r="D68" s="13" t="s">
        <v>156</v>
      </c>
      <c r="E68" s="13" t="s">
        <v>157</v>
      </c>
      <c r="F68" s="13" t="s">
        <v>110</v>
      </c>
      <c r="G68" s="13" t="s">
        <v>111</v>
      </c>
      <c r="H68" s="50">
        <v>1600000</v>
      </c>
      <c r="I68" s="50">
        <v>1100000</v>
      </c>
      <c r="J68" s="41">
        <v>936697</v>
      </c>
    </row>
    <row r="69" spans="1:10" ht="75" x14ac:dyDescent="0.25">
      <c r="A69" s="13" t="s">
        <v>61</v>
      </c>
      <c r="B69" s="78" t="s">
        <v>39</v>
      </c>
      <c r="C69" s="78"/>
      <c r="D69" s="13" t="s">
        <v>156</v>
      </c>
      <c r="E69" s="13" t="s">
        <v>157</v>
      </c>
      <c r="F69" s="13" t="s">
        <v>112</v>
      </c>
      <c r="G69" s="13" t="s">
        <v>113</v>
      </c>
      <c r="H69" s="50">
        <v>0</v>
      </c>
      <c r="I69" s="50">
        <v>0</v>
      </c>
      <c r="J69" s="41">
        <v>-1215076</v>
      </c>
    </row>
    <row r="70" spans="1:10" x14ac:dyDescent="0.25">
      <c r="A70" s="71" t="s">
        <v>273</v>
      </c>
      <c r="B70" s="71"/>
      <c r="C70" s="71"/>
      <c r="D70" s="71"/>
      <c r="E70" s="71"/>
      <c r="F70" s="71"/>
      <c r="G70" s="71"/>
      <c r="H70" s="48">
        <f>SUM(H29:H69)</f>
        <v>452684890</v>
      </c>
      <c r="I70" s="48">
        <f>SUM(I29:I69)</f>
        <v>344799890</v>
      </c>
      <c r="J70" s="48">
        <f>SUM(J29:J69)</f>
        <v>281917523</v>
      </c>
    </row>
    <row r="71" spans="1:10" ht="35.25" customHeight="1" x14ac:dyDescent="0.25">
      <c r="A71" s="13" t="s">
        <v>61</v>
      </c>
      <c r="B71" s="78" t="s">
        <v>39</v>
      </c>
      <c r="C71" s="78"/>
      <c r="D71" s="13" t="s">
        <v>156</v>
      </c>
      <c r="E71" s="13" t="s">
        <v>157</v>
      </c>
      <c r="F71" s="13">
        <v>580102</v>
      </c>
      <c r="G71" s="13" t="s">
        <v>125</v>
      </c>
      <c r="H71" s="50">
        <v>3977690</v>
      </c>
      <c r="I71" s="50">
        <v>3977690</v>
      </c>
      <c r="J71" s="41">
        <v>3940204</v>
      </c>
    </row>
    <row r="72" spans="1:10" ht="35.25" customHeight="1" x14ac:dyDescent="0.25">
      <c r="A72" s="13" t="s">
        <v>61</v>
      </c>
      <c r="B72" s="78" t="s">
        <v>39</v>
      </c>
      <c r="C72" s="78"/>
      <c r="D72" s="13" t="s">
        <v>156</v>
      </c>
      <c r="E72" s="13" t="s">
        <v>157</v>
      </c>
      <c r="F72" s="13">
        <v>580103</v>
      </c>
      <c r="G72" s="13" t="s">
        <v>207</v>
      </c>
      <c r="H72" s="50">
        <v>601110</v>
      </c>
      <c r="I72" s="50">
        <v>560110</v>
      </c>
      <c r="J72" s="41">
        <v>575646</v>
      </c>
    </row>
    <row r="73" spans="1:10" ht="30" x14ac:dyDescent="0.25">
      <c r="A73" s="13" t="s">
        <v>61</v>
      </c>
      <c r="B73" s="78" t="s">
        <v>39</v>
      </c>
      <c r="C73" s="78"/>
      <c r="D73" s="13" t="s">
        <v>156</v>
      </c>
      <c r="E73" s="13" t="s">
        <v>157</v>
      </c>
      <c r="F73" s="13">
        <v>710102</v>
      </c>
      <c r="G73" s="13" t="s">
        <v>259</v>
      </c>
      <c r="H73" s="50">
        <v>11041000</v>
      </c>
      <c r="I73" s="50">
        <v>8748000</v>
      </c>
      <c r="J73" s="41">
        <v>2193098</v>
      </c>
    </row>
    <row r="74" spans="1:10" ht="36.75" customHeight="1" x14ac:dyDescent="0.25">
      <c r="A74" s="13" t="s">
        <v>61</v>
      </c>
      <c r="B74" s="78" t="s">
        <v>39</v>
      </c>
      <c r="C74" s="78"/>
      <c r="D74" s="13" t="s">
        <v>156</v>
      </c>
      <c r="E74" s="13" t="s">
        <v>157</v>
      </c>
      <c r="F74" s="13">
        <v>710103</v>
      </c>
      <c r="G74" s="13" t="s">
        <v>295</v>
      </c>
      <c r="H74" s="50">
        <v>645000</v>
      </c>
      <c r="I74" s="50">
        <v>556000</v>
      </c>
      <c r="J74" s="41">
        <v>0</v>
      </c>
    </row>
    <row r="75" spans="1:10" ht="32.25" customHeight="1" x14ac:dyDescent="0.25">
      <c r="A75" s="13" t="s">
        <v>61</v>
      </c>
      <c r="B75" s="78" t="s">
        <v>39</v>
      </c>
      <c r="C75" s="78"/>
      <c r="D75" s="13" t="s">
        <v>156</v>
      </c>
      <c r="E75" s="13" t="s">
        <v>157</v>
      </c>
      <c r="F75" s="13">
        <v>710130</v>
      </c>
      <c r="G75" s="13" t="s">
        <v>260</v>
      </c>
      <c r="H75" s="50">
        <v>42000</v>
      </c>
      <c r="I75" s="50">
        <v>42000</v>
      </c>
      <c r="J75" s="41">
        <v>31210</v>
      </c>
    </row>
    <row r="76" spans="1:10" ht="34.5" customHeight="1" x14ac:dyDescent="0.25">
      <c r="A76" s="13" t="s">
        <v>61</v>
      </c>
      <c r="B76" s="78" t="s">
        <v>39</v>
      </c>
      <c r="C76" s="78"/>
      <c r="D76" s="13" t="s">
        <v>156</v>
      </c>
      <c r="E76" s="13" t="s">
        <v>157</v>
      </c>
      <c r="F76" s="13" t="s">
        <v>238</v>
      </c>
      <c r="G76" s="13" t="s">
        <v>239</v>
      </c>
      <c r="H76" s="50">
        <v>15885030</v>
      </c>
      <c r="I76" s="50">
        <v>10239000</v>
      </c>
      <c r="J76" s="41">
        <v>3483977</v>
      </c>
    </row>
    <row r="77" spans="1:10" x14ac:dyDescent="0.25">
      <c r="A77" s="71" t="s">
        <v>274</v>
      </c>
      <c r="B77" s="71"/>
      <c r="C77" s="71"/>
      <c r="D77" s="71"/>
      <c r="E77" s="71"/>
      <c r="F77" s="71"/>
      <c r="G77" s="71"/>
      <c r="H77" s="48">
        <f>SUM(H71:H76)</f>
        <v>32191830</v>
      </c>
      <c r="I77" s="48">
        <f>SUM(I71:I76)</f>
        <v>24122800</v>
      </c>
      <c r="J77" s="48">
        <f>SUM(J71:J76)</f>
        <v>10224135</v>
      </c>
    </row>
    <row r="78" spans="1:10" x14ac:dyDescent="0.25">
      <c r="A78" s="84" t="s">
        <v>296</v>
      </c>
      <c r="B78" s="84"/>
      <c r="C78" s="84"/>
      <c r="D78" s="84"/>
      <c r="E78" s="84"/>
      <c r="F78" s="84"/>
      <c r="G78" s="84"/>
      <c r="H78" s="59">
        <f>H70+H77</f>
        <v>484876720</v>
      </c>
      <c r="I78" s="59">
        <f>I70+I77</f>
        <v>368922690</v>
      </c>
      <c r="J78" s="59">
        <f>J70+J77</f>
        <v>292141658</v>
      </c>
    </row>
    <row r="79" spans="1:10" x14ac:dyDescent="0.25">
      <c r="A79" s="75" t="s">
        <v>291</v>
      </c>
      <c r="B79" s="75"/>
      <c r="C79" s="75"/>
      <c r="D79" s="75"/>
      <c r="E79" s="75"/>
      <c r="F79" s="75"/>
      <c r="G79" s="75"/>
      <c r="H79" s="59">
        <f>H28-H78</f>
        <v>-28830000</v>
      </c>
      <c r="I79" s="59">
        <f>I28-I78</f>
        <v>-27581000</v>
      </c>
      <c r="J79" s="59">
        <f>J28-J78</f>
        <v>17030313</v>
      </c>
    </row>
    <row r="80" spans="1:10" x14ac:dyDescent="0.25">
      <c r="A80" s="71" t="s">
        <v>273</v>
      </c>
      <c r="B80" s="71"/>
      <c r="C80" s="71"/>
      <c r="D80" s="71"/>
      <c r="E80" s="71"/>
      <c r="F80" s="71"/>
      <c r="G80" s="71"/>
      <c r="H80" s="60">
        <f>H22-H70</f>
        <v>-23367890</v>
      </c>
      <c r="I80" s="60">
        <f>I22-I70</f>
        <v>-23367890</v>
      </c>
      <c r="J80" s="60">
        <f>J22-J70</f>
        <v>16859979</v>
      </c>
    </row>
    <row r="81" spans="1:10" x14ac:dyDescent="0.25">
      <c r="A81" s="71" t="s">
        <v>274</v>
      </c>
      <c r="B81" s="71"/>
      <c r="C81" s="71"/>
      <c r="D81" s="71"/>
      <c r="E81" s="71"/>
      <c r="F81" s="71"/>
      <c r="G81" s="71"/>
      <c r="H81" s="60">
        <f>H27-H77</f>
        <v>-5462110</v>
      </c>
      <c r="I81" s="60">
        <f>I27-I77</f>
        <v>-4213110</v>
      </c>
      <c r="J81" s="60">
        <f>J27-J77</f>
        <v>170334</v>
      </c>
    </row>
    <row r="82" spans="1:10" x14ac:dyDescent="0.25">
      <c r="A82" s="11"/>
      <c r="B82" s="11"/>
      <c r="C82" s="11"/>
      <c r="D82" s="11"/>
      <c r="E82" s="11"/>
      <c r="F82" s="11"/>
      <c r="G82" s="11"/>
      <c r="H82" s="69"/>
      <c r="I82" s="69"/>
      <c r="J82" s="69"/>
    </row>
    <row r="83" spans="1:10" x14ac:dyDescent="0.25">
      <c r="A83" s="11"/>
      <c r="B83" s="11"/>
      <c r="C83" s="11"/>
      <c r="D83" s="11"/>
      <c r="E83" s="11"/>
      <c r="F83" s="11"/>
      <c r="G83" s="11"/>
      <c r="H83" s="69"/>
      <c r="I83" s="69"/>
      <c r="J83" s="69"/>
    </row>
    <row r="84" spans="1:10" x14ac:dyDescent="0.25">
      <c r="A84" s="15"/>
      <c r="B84" s="15"/>
      <c r="C84" s="15"/>
      <c r="D84" s="15"/>
      <c r="E84" s="15"/>
      <c r="F84" s="15"/>
      <c r="G84" s="15"/>
      <c r="H84" s="16"/>
      <c r="I84" s="16"/>
      <c r="J84" s="16"/>
    </row>
    <row r="85" spans="1:10" x14ac:dyDescent="0.25">
      <c r="A85" s="73" t="s">
        <v>252</v>
      </c>
      <c r="B85" s="73"/>
      <c r="C85" s="73"/>
      <c r="D85" s="73"/>
      <c r="E85" s="73"/>
      <c r="F85" s="1"/>
      <c r="G85" s="1"/>
      <c r="H85" s="1"/>
      <c r="I85" s="1"/>
      <c r="J85" s="1"/>
    </row>
    <row r="86" spans="1:10" x14ac:dyDescent="0.25">
      <c r="A86" s="73" t="s">
        <v>319</v>
      </c>
      <c r="B86" s="73"/>
      <c r="C86" s="73"/>
      <c r="D86" s="73"/>
      <c r="E86" s="73"/>
      <c r="F86" s="1"/>
      <c r="G86" s="73" t="s">
        <v>253</v>
      </c>
      <c r="H86" s="73"/>
      <c r="I86" s="73"/>
      <c r="J86" s="73"/>
    </row>
    <row r="87" spans="1:10" x14ac:dyDescent="0.25">
      <c r="A87" s="1"/>
      <c r="B87" s="1"/>
      <c r="C87" s="1"/>
      <c r="D87" s="1"/>
      <c r="E87" s="1"/>
      <c r="F87" s="1"/>
      <c r="G87" s="73" t="s">
        <v>307</v>
      </c>
      <c r="H87" s="73"/>
      <c r="I87" s="73"/>
      <c r="J87" s="73"/>
    </row>
    <row r="88" spans="1:10" x14ac:dyDescent="0.25">
      <c r="A88" s="1"/>
      <c r="B88" s="1"/>
      <c r="C88" s="1"/>
      <c r="D88" s="1"/>
      <c r="E88" s="1"/>
      <c r="F88" s="1"/>
      <c r="G88" s="73" t="s">
        <v>351</v>
      </c>
      <c r="H88" s="73"/>
      <c r="I88" s="73"/>
      <c r="J88" s="73"/>
    </row>
    <row r="89" spans="1:10" x14ac:dyDescent="0.25">
      <c r="A89" s="1"/>
      <c r="B89" s="1"/>
      <c r="C89" s="1"/>
      <c r="D89" s="1"/>
      <c r="E89" s="1"/>
      <c r="F89" s="1"/>
    </row>
  </sheetData>
  <mergeCells count="82">
    <mergeCell ref="B64:C64"/>
    <mergeCell ref="B65:C65"/>
    <mergeCell ref="A22:G22"/>
    <mergeCell ref="B17:C17"/>
    <mergeCell ref="A7:J7"/>
    <mergeCell ref="A8:J8"/>
    <mergeCell ref="A9:J9"/>
    <mergeCell ref="B11:C11"/>
    <mergeCell ref="B12:C12"/>
    <mergeCell ref="B13:C13"/>
    <mergeCell ref="B14:C14"/>
    <mergeCell ref="B15:C15"/>
    <mergeCell ref="B19:C19"/>
    <mergeCell ref="B26:C26"/>
    <mergeCell ref="B24:C24"/>
    <mergeCell ref="B23:C23"/>
    <mergeCell ref="F2:J2"/>
    <mergeCell ref="F4:J4"/>
    <mergeCell ref="F3:J3"/>
    <mergeCell ref="B49:C49"/>
    <mergeCell ref="B40:C40"/>
    <mergeCell ref="B41:C41"/>
    <mergeCell ref="B42:C42"/>
    <mergeCell ref="B16:C16"/>
    <mergeCell ref="B33:C33"/>
    <mergeCell ref="A27:G27"/>
    <mergeCell ref="B29:C29"/>
    <mergeCell ref="A28:G28"/>
    <mergeCell ref="B30:C30"/>
    <mergeCell ref="B31:C31"/>
    <mergeCell ref="B32:C32"/>
    <mergeCell ref="B18:C18"/>
    <mergeCell ref="B20:C20"/>
    <mergeCell ref="B21:C21"/>
    <mergeCell ref="B60:C60"/>
    <mergeCell ref="B59:C59"/>
    <mergeCell ref="B57:C57"/>
    <mergeCell ref="B53:C53"/>
    <mergeCell ref="B35:C35"/>
    <mergeCell ref="B58:C58"/>
    <mergeCell ref="B47:C47"/>
    <mergeCell ref="B36:C36"/>
    <mergeCell ref="B37:C37"/>
    <mergeCell ref="B38:C38"/>
    <mergeCell ref="B43:C43"/>
    <mergeCell ref="B44:C44"/>
    <mergeCell ref="B45:C45"/>
    <mergeCell ref="B54:C54"/>
    <mergeCell ref="B48:C48"/>
    <mergeCell ref="B34:C34"/>
    <mergeCell ref="B25:C25"/>
    <mergeCell ref="B39:C39"/>
    <mergeCell ref="B46:C46"/>
    <mergeCell ref="G88:J88"/>
    <mergeCell ref="B68:C68"/>
    <mergeCell ref="B76:C76"/>
    <mergeCell ref="B75:C75"/>
    <mergeCell ref="A78:G78"/>
    <mergeCell ref="A79:G79"/>
    <mergeCell ref="A77:G77"/>
    <mergeCell ref="A80:G80"/>
    <mergeCell ref="A81:G81"/>
    <mergeCell ref="G87:J87"/>
    <mergeCell ref="A85:E85"/>
    <mergeCell ref="B71:C71"/>
    <mergeCell ref="B69:C69"/>
    <mergeCell ref="B72:C72"/>
    <mergeCell ref="G86:J86"/>
    <mergeCell ref="A86:E86"/>
    <mergeCell ref="B73:C73"/>
    <mergeCell ref="B74:C74"/>
    <mergeCell ref="A70:G70"/>
    <mergeCell ref="B66:C66"/>
    <mergeCell ref="B67:C67"/>
    <mergeCell ref="B62:C62"/>
    <mergeCell ref="B63:C63"/>
    <mergeCell ref="B50:C50"/>
    <mergeCell ref="B51:C51"/>
    <mergeCell ref="B52:C52"/>
    <mergeCell ref="B56:C56"/>
    <mergeCell ref="B61:C61"/>
    <mergeCell ref="B55:C55"/>
  </mergeCells>
  <pageMargins left="0.196850393700787" right="0.196850393700787" top="0.61811023600000004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29"/>
  <sheetViews>
    <sheetView zoomScale="96" zoomScaleNormal="96" workbookViewId="0">
      <selection activeCell="F4" sqref="F4:J4"/>
    </sheetView>
  </sheetViews>
  <sheetFormatPr defaultRowHeight="15" x14ac:dyDescent="0.25"/>
  <cols>
    <col min="1" max="1" width="9.7109375" customWidth="1"/>
    <col min="3" max="3" width="6.7109375" customWidth="1"/>
    <col min="4" max="4" width="11.7109375" bestFit="1" customWidth="1"/>
    <col min="5" max="5" width="23.28515625" customWidth="1"/>
    <col min="6" max="6" width="11.42578125" customWidth="1"/>
    <col min="7" max="7" width="27.7109375" customWidth="1"/>
    <col min="8" max="8" width="11.28515625" bestFit="1" customWidth="1"/>
    <col min="9" max="9" width="11.7109375" bestFit="1" customWidth="1"/>
    <col min="10" max="10" width="11.85546875" bestFit="1" customWidth="1"/>
    <col min="11" max="11" width="10.28515625" bestFit="1" customWidth="1"/>
  </cols>
  <sheetData>
    <row r="1" spans="1:10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73" t="s">
        <v>388</v>
      </c>
      <c r="G2" s="73"/>
      <c r="H2" s="73"/>
      <c r="I2" s="73"/>
      <c r="J2" s="73"/>
    </row>
    <row r="3" spans="1:10" x14ac:dyDescent="0.25">
      <c r="A3" s="1"/>
      <c r="B3" s="1"/>
      <c r="C3" s="1"/>
      <c r="D3" s="1"/>
      <c r="E3" s="1"/>
      <c r="F3" s="73" t="s">
        <v>395</v>
      </c>
      <c r="G3" s="73"/>
      <c r="H3" s="73"/>
      <c r="I3" s="73"/>
      <c r="J3" s="73"/>
    </row>
    <row r="4" spans="1:10" x14ac:dyDescent="0.25">
      <c r="A4" s="1"/>
      <c r="B4" s="1"/>
      <c r="C4" s="1"/>
      <c r="D4" s="1"/>
      <c r="E4" s="1"/>
      <c r="F4" s="76" t="s">
        <v>381</v>
      </c>
      <c r="G4" s="76"/>
      <c r="H4" s="76"/>
      <c r="I4" s="76"/>
      <c r="J4" s="76"/>
    </row>
    <row r="5" spans="1:10" x14ac:dyDescent="0.25">
      <c r="A5" s="1"/>
      <c r="B5" s="1"/>
      <c r="C5" s="1"/>
      <c r="D5" s="1"/>
      <c r="E5" s="1"/>
      <c r="F5" s="25"/>
      <c r="G5" s="25"/>
      <c r="H5" s="25"/>
      <c r="I5" s="25"/>
      <c r="J5" s="25"/>
    </row>
    <row r="6" spans="1:10" x14ac:dyDescent="0.25">
      <c r="A6" s="1"/>
      <c r="B6" s="1"/>
      <c r="C6" s="1"/>
      <c r="D6" s="1"/>
      <c r="E6" s="1"/>
      <c r="F6" s="25"/>
      <c r="G6" s="25"/>
      <c r="H6" s="25"/>
      <c r="I6" s="25"/>
      <c r="J6" s="25"/>
    </row>
    <row r="7" spans="1:10" x14ac:dyDescent="0.25">
      <c r="A7" s="73" t="s">
        <v>250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x14ac:dyDescent="0.25">
      <c r="A8" s="77" t="s">
        <v>379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25">
      <c r="A9" s="73" t="s">
        <v>318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5" t="s">
        <v>251</v>
      </c>
    </row>
    <row r="12" spans="1:10" ht="85.5" x14ac:dyDescent="0.25">
      <c r="A12" s="8" t="s">
        <v>0</v>
      </c>
      <c r="B12" s="82" t="s">
        <v>328</v>
      </c>
      <c r="C12" s="83"/>
      <c r="D12" s="6" t="s">
        <v>329</v>
      </c>
      <c r="E12" s="6" t="s">
        <v>324</v>
      </c>
      <c r="F12" s="6" t="s">
        <v>325</v>
      </c>
      <c r="G12" s="6" t="s">
        <v>326</v>
      </c>
      <c r="H12" s="8" t="s">
        <v>362</v>
      </c>
      <c r="I12" s="8" t="s">
        <v>383</v>
      </c>
      <c r="J12" s="22" t="s">
        <v>376</v>
      </c>
    </row>
    <row r="13" spans="1:10" ht="45" x14ac:dyDescent="0.25">
      <c r="A13" s="13" t="s">
        <v>1</v>
      </c>
      <c r="B13" s="78" t="s">
        <v>58</v>
      </c>
      <c r="C13" s="78"/>
      <c r="D13" s="13" t="s">
        <v>15</v>
      </c>
      <c r="E13" s="13" t="s">
        <v>16</v>
      </c>
      <c r="F13" s="13"/>
      <c r="G13" s="13"/>
      <c r="H13" s="50">
        <v>0</v>
      </c>
      <c r="I13" s="50">
        <v>0</v>
      </c>
      <c r="J13" s="41">
        <v>6716</v>
      </c>
    </row>
    <row r="14" spans="1:10" ht="30" x14ac:dyDescent="0.25">
      <c r="A14" s="13" t="s">
        <v>1</v>
      </c>
      <c r="B14" s="78" t="s">
        <v>58</v>
      </c>
      <c r="C14" s="78"/>
      <c r="D14" s="13">
        <v>305000</v>
      </c>
      <c r="E14" s="13" t="s">
        <v>373</v>
      </c>
      <c r="F14" s="13"/>
      <c r="G14" s="13"/>
      <c r="H14" s="50">
        <v>8000</v>
      </c>
      <c r="I14" s="50">
        <v>7000</v>
      </c>
      <c r="J14" s="41">
        <v>0</v>
      </c>
    </row>
    <row r="15" spans="1:10" ht="30" x14ac:dyDescent="0.25">
      <c r="A15" s="13" t="s">
        <v>1</v>
      </c>
      <c r="B15" s="78" t="s">
        <v>58</v>
      </c>
      <c r="C15" s="78"/>
      <c r="D15" s="13" t="s">
        <v>40</v>
      </c>
      <c r="E15" s="13" t="s">
        <v>41</v>
      </c>
      <c r="F15" s="13"/>
      <c r="G15" s="13"/>
      <c r="H15" s="50">
        <v>265000</v>
      </c>
      <c r="I15" s="50">
        <v>203000</v>
      </c>
      <c r="J15" s="41">
        <v>103070</v>
      </c>
    </row>
    <row r="16" spans="1:10" ht="60" x14ac:dyDescent="0.25">
      <c r="A16" s="13" t="s">
        <v>1</v>
      </c>
      <c r="B16" s="78" t="s">
        <v>58</v>
      </c>
      <c r="C16" s="78"/>
      <c r="D16" s="13">
        <v>331900</v>
      </c>
      <c r="E16" s="13" t="s">
        <v>352</v>
      </c>
      <c r="F16" s="13"/>
      <c r="G16" s="13"/>
      <c r="H16" s="50">
        <v>35000</v>
      </c>
      <c r="I16" s="50">
        <v>25000</v>
      </c>
      <c r="J16" s="41">
        <v>35824</v>
      </c>
    </row>
    <row r="17" spans="1:10" ht="30" x14ac:dyDescent="0.25">
      <c r="A17" s="13" t="s">
        <v>1</v>
      </c>
      <c r="B17" s="78" t="s">
        <v>58</v>
      </c>
      <c r="C17" s="78"/>
      <c r="D17" s="13" t="s">
        <v>48</v>
      </c>
      <c r="E17" s="13" t="s">
        <v>49</v>
      </c>
      <c r="F17" s="13"/>
      <c r="G17" s="13"/>
      <c r="H17" s="50">
        <v>800000</v>
      </c>
      <c r="I17" s="50">
        <v>637500</v>
      </c>
      <c r="J17" s="41">
        <v>888105</v>
      </c>
    </row>
    <row r="18" spans="1:10" x14ac:dyDescent="0.25">
      <c r="A18" s="13" t="s">
        <v>1</v>
      </c>
      <c r="B18" s="78" t="s">
        <v>58</v>
      </c>
      <c r="C18" s="78"/>
      <c r="D18" s="13">
        <v>370100</v>
      </c>
      <c r="E18" s="13" t="s">
        <v>51</v>
      </c>
      <c r="F18" s="13"/>
      <c r="G18" s="13"/>
      <c r="H18" s="50">
        <v>32000</v>
      </c>
      <c r="I18" s="50">
        <v>32000</v>
      </c>
      <c r="J18" s="41">
        <v>37000</v>
      </c>
    </row>
    <row r="19" spans="1:10" ht="30" x14ac:dyDescent="0.25">
      <c r="A19" s="13" t="s">
        <v>1</v>
      </c>
      <c r="B19" s="78" t="s">
        <v>58</v>
      </c>
      <c r="C19" s="78"/>
      <c r="D19" s="13" t="s">
        <v>59</v>
      </c>
      <c r="E19" s="13" t="s">
        <v>60</v>
      </c>
      <c r="F19" s="13"/>
      <c r="G19" s="13"/>
      <c r="H19" s="50">
        <v>35608000</v>
      </c>
      <c r="I19" s="50">
        <v>28182680</v>
      </c>
      <c r="J19" s="41">
        <v>26800980</v>
      </c>
    </row>
    <row r="20" spans="1:10" x14ac:dyDescent="0.25">
      <c r="A20" s="71" t="s">
        <v>273</v>
      </c>
      <c r="B20" s="71"/>
      <c r="C20" s="71"/>
      <c r="D20" s="71"/>
      <c r="E20" s="71"/>
      <c r="F20" s="71"/>
      <c r="G20" s="71"/>
      <c r="H20" s="48">
        <f>SUM(H13:H19)</f>
        <v>36748000</v>
      </c>
      <c r="I20" s="48">
        <f t="shared" ref="I20:J20" si="0">SUM(I13:I19)</f>
        <v>29087180</v>
      </c>
      <c r="J20" s="48">
        <f t="shared" si="0"/>
        <v>27871695</v>
      </c>
    </row>
    <row r="21" spans="1:10" ht="45" x14ac:dyDescent="0.25">
      <c r="A21" s="13" t="s">
        <v>1</v>
      </c>
      <c r="B21" s="78" t="s">
        <v>58</v>
      </c>
      <c r="C21" s="78"/>
      <c r="D21" s="13">
        <v>390100</v>
      </c>
      <c r="E21" s="13" t="s">
        <v>394</v>
      </c>
      <c r="F21" s="12"/>
      <c r="G21" s="12"/>
      <c r="H21" s="50">
        <v>0</v>
      </c>
      <c r="I21" s="50">
        <v>0</v>
      </c>
      <c r="J21" s="50">
        <v>2279</v>
      </c>
    </row>
    <row r="22" spans="1:10" ht="45" x14ac:dyDescent="0.25">
      <c r="A22" s="13" t="s">
        <v>1</v>
      </c>
      <c r="B22" s="78" t="s">
        <v>58</v>
      </c>
      <c r="C22" s="78"/>
      <c r="D22" s="13">
        <v>431900</v>
      </c>
      <c r="E22" s="13" t="s">
        <v>297</v>
      </c>
      <c r="F22" s="12"/>
      <c r="G22" s="12"/>
      <c r="H22" s="50">
        <v>729500</v>
      </c>
      <c r="I22" s="50">
        <v>729500</v>
      </c>
      <c r="J22" s="50">
        <v>73994</v>
      </c>
    </row>
    <row r="23" spans="1:10" x14ac:dyDescent="0.25">
      <c r="A23" s="71" t="s">
        <v>274</v>
      </c>
      <c r="B23" s="71"/>
      <c r="C23" s="71"/>
      <c r="D23" s="71"/>
      <c r="E23" s="71"/>
      <c r="F23" s="71"/>
      <c r="G23" s="71"/>
      <c r="H23" s="48">
        <f>SUM(H21:H22)</f>
        <v>729500</v>
      </c>
      <c r="I23" s="48">
        <f t="shared" ref="I23:J23" si="1">SUM(I21:I22)</f>
        <v>729500</v>
      </c>
      <c r="J23" s="48">
        <f t="shared" si="1"/>
        <v>76273</v>
      </c>
    </row>
    <row r="24" spans="1:10" x14ac:dyDescent="0.25">
      <c r="A24" s="74" t="s">
        <v>298</v>
      </c>
      <c r="B24" s="74"/>
      <c r="C24" s="74"/>
      <c r="D24" s="74"/>
      <c r="E24" s="74"/>
      <c r="F24" s="74"/>
      <c r="G24" s="74"/>
      <c r="H24" s="43">
        <f>H20+H23</f>
        <v>37477500</v>
      </c>
      <c r="I24" s="43">
        <f>I20+I23</f>
        <v>29816680</v>
      </c>
      <c r="J24" s="43">
        <f>J20+J23</f>
        <v>27947968</v>
      </c>
    </row>
    <row r="25" spans="1:10" ht="45" x14ac:dyDescent="0.25">
      <c r="A25" s="13" t="s">
        <v>61</v>
      </c>
      <c r="B25" s="78" t="s">
        <v>58</v>
      </c>
      <c r="C25" s="78"/>
      <c r="D25" s="13" t="s">
        <v>114</v>
      </c>
      <c r="E25" s="13" t="s">
        <v>115</v>
      </c>
      <c r="F25" s="13" t="s">
        <v>64</v>
      </c>
      <c r="G25" s="13" t="s">
        <v>65</v>
      </c>
      <c r="H25" s="50">
        <v>2880000</v>
      </c>
      <c r="I25" s="50">
        <v>2200000</v>
      </c>
      <c r="J25" s="41">
        <v>2147415</v>
      </c>
    </row>
    <row r="26" spans="1:10" ht="45" x14ac:dyDescent="0.25">
      <c r="A26" s="13" t="s">
        <v>61</v>
      </c>
      <c r="B26" s="78" t="s">
        <v>58</v>
      </c>
      <c r="C26" s="78"/>
      <c r="D26" s="13" t="s">
        <v>114</v>
      </c>
      <c r="E26" s="13" t="s">
        <v>115</v>
      </c>
      <c r="F26" s="13">
        <v>100105</v>
      </c>
      <c r="G26" s="13" t="s">
        <v>187</v>
      </c>
      <c r="H26" s="50">
        <v>280750</v>
      </c>
      <c r="I26" s="50">
        <v>218500</v>
      </c>
      <c r="J26" s="41">
        <v>187362</v>
      </c>
    </row>
    <row r="27" spans="1:10" ht="45" x14ac:dyDescent="0.25">
      <c r="A27" s="13" t="s">
        <v>61</v>
      </c>
      <c r="B27" s="78" t="s">
        <v>58</v>
      </c>
      <c r="C27" s="78"/>
      <c r="D27" s="13" t="s">
        <v>114</v>
      </c>
      <c r="E27" s="13" t="s">
        <v>115</v>
      </c>
      <c r="F27" s="13">
        <v>100106</v>
      </c>
      <c r="G27" s="13" t="s">
        <v>299</v>
      </c>
      <c r="H27" s="50">
        <v>9500</v>
      </c>
      <c r="I27" s="50">
        <v>7150</v>
      </c>
      <c r="J27" s="41">
        <v>7031</v>
      </c>
    </row>
    <row r="28" spans="1:10" ht="45" x14ac:dyDescent="0.25">
      <c r="A28" s="13" t="s">
        <v>61</v>
      </c>
      <c r="B28" s="78" t="s">
        <v>58</v>
      </c>
      <c r="C28" s="78"/>
      <c r="D28" s="13" t="s">
        <v>114</v>
      </c>
      <c r="E28" s="13" t="s">
        <v>115</v>
      </c>
      <c r="F28" s="13" t="s">
        <v>68</v>
      </c>
      <c r="G28" s="13" t="s">
        <v>264</v>
      </c>
      <c r="H28" s="50">
        <v>10000</v>
      </c>
      <c r="I28" s="50">
        <v>8400</v>
      </c>
      <c r="J28" s="41">
        <v>3587</v>
      </c>
    </row>
    <row r="29" spans="1:10" ht="45" x14ac:dyDescent="0.25">
      <c r="A29" s="13" t="s">
        <v>61</v>
      </c>
      <c r="B29" s="78" t="s">
        <v>58</v>
      </c>
      <c r="C29" s="78"/>
      <c r="D29" s="13" t="s">
        <v>114</v>
      </c>
      <c r="E29" s="13" t="s">
        <v>115</v>
      </c>
      <c r="F29" s="13">
        <v>100117</v>
      </c>
      <c r="G29" s="13" t="s">
        <v>258</v>
      </c>
      <c r="H29" s="50">
        <v>144000</v>
      </c>
      <c r="I29" s="50">
        <v>109700</v>
      </c>
      <c r="J29" s="41">
        <v>95236</v>
      </c>
    </row>
    <row r="30" spans="1:10" ht="45" x14ac:dyDescent="0.25">
      <c r="A30" s="13" t="s">
        <v>61</v>
      </c>
      <c r="B30" s="78" t="s">
        <v>58</v>
      </c>
      <c r="C30" s="78"/>
      <c r="D30" s="13" t="s">
        <v>114</v>
      </c>
      <c r="E30" s="13" t="s">
        <v>115</v>
      </c>
      <c r="F30" s="13">
        <v>100206</v>
      </c>
      <c r="G30" s="13" t="s">
        <v>265</v>
      </c>
      <c r="H30" s="50">
        <v>50750</v>
      </c>
      <c r="I30" s="50">
        <v>50750</v>
      </c>
      <c r="J30" s="41">
        <v>50750</v>
      </c>
    </row>
    <row r="31" spans="1:10" ht="45" x14ac:dyDescent="0.25">
      <c r="A31" s="13" t="s">
        <v>61</v>
      </c>
      <c r="B31" s="78" t="s">
        <v>58</v>
      </c>
      <c r="C31" s="78"/>
      <c r="D31" s="13" t="s">
        <v>114</v>
      </c>
      <c r="E31" s="13" t="s">
        <v>115</v>
      </c>
      <c r="F31" s="13" t="s">
        <v>76</v>
      </c>
      <c r="G31" s="13" t="s">
        <v>77</v>
      </c>
      <c r="H31" s="50">
        <v>75000</v>
      </c>
      <c r="I31" s="50">
        <v>60000</v>
      </c>
      <c r="J31" s="41">
        <v>54752</v>
      </c>
    </row>
    <row r="32" spans="1:10" ht="45" x14ac:dyDescent="0.25">
      <c r="A32" s="13" t="s">
        <v>61</v>
      </c>
      <c r="B32" s="78" t="s">
        <v>58</v>
      </c>
      <c r="C32" s="78"/>
      <c r="D32" s="13" t="s">
        <v>114</v>
      </c>
      <c r="E32" s="13" t="s">
        <v>115</v>
      </c>
      <c r="F32" s="13" t="s">
        <v>78</v>
      </c>
      <c r="G32" s="13" t="s">
        <v>79</v>
      </c>
      <c r="H32" s="50">
        <v>15000</v>
      </c>
      <c r="I32" s="50">
        <v>11000</v>
      </c>
      <c r="J32" s="41">
        <v>11000</v>
      </c>
    </row>
    <row r="33" spans="1:10" ht="45" x14ac:dyDescent="0.25">
      <c r="A33" s="13" t="s">
        <v>61</v>
      </c>
      <c r="B33" s="78" t="s">
        <v>58</v>
      </c>
      <c r="C33" s="78"/>
      <c r="D33" s="13" t="s">
        <v>114</v>
      </c>
      <c r="E33" s="13" t="s">
        <v>115</v>
      </c>
      <c r="F33" s="13">
        <v>200102</v>
      </c>
      <c r="G33" s="13" t="s">
        <v>163</v>
      </c>
      <c r="H33" s="50">
        <v>2000</v>
      </c>
      <c r="I33" s="50">
        <v>2000</v>
      </c>
      <c r="J33" s="41">
        <v>1605</v>
      </c>
    </row>
    <row r="34" spans="1:10" ht="45" x14ac:dyDescent="0.25">
      <c r="A34" s="13" t="s">
        <v>61</v>
      </c>
      <c r="B34" s="78" t="s">
        <v>58</v>
      </c>
      <c r="C34" s="78"/>
      <c r="D34" s="13" t="s">
        <v>114</v>
      </c>
      <c r="E34" s="13" t="s">
        <v>115</v>
      </c>
      <c r="F34" s="13" t="s">
        <v>80</v>
      </c>
      <c r="G34" s="13" t="s">
        <v>81</v>
      </c>
      <c r="H34" s="50">
        <v>85000</v>
      </c>
      <c r="I34" s="50">
        <v>59500</v>
      </c>
      <c r="J34" s="41">
        <v>57124</v>
      </c>
    </row>
    <row r="35" spans="1:10" ht="45" x14ac:dyDescent="0.25">
      <c r="A35" s="13" t="s">
        <v>61</v>
      </c>
      <c r="B35" s="78" t="s">
        <v>58</v>
      </c>
      <c r="C35" s="78"/>
      <c r="D35" s="13" t="s">
        <v>114</v>
      </c>
      <c r="E35" s="13" t="s">
        <v>115</v>
      </c>
      <c r="F35" s="13" t="s">
        <v>82</v>
      </c>
      <c r="G35" s="13" t="s">
        <v>83</v>
      </c>
      <c r="H35" s="50">
        <v>2400</v>
      </c>
      <c r="I35" s="50">
        <v>1900</v>
      </c>
      <c r="J35" s="41">
        <v>1338</v>
      </c>
    </row>
    <row r="36" spans="1:10" ht="45" x14ac:dyDescent="0.25">
      <c r="A36" s="13" t="s">
        <v>61</v>
      </c>
      <c r="B36" s="78" t="s">
        <v>58</v>
      </c>
      <c r="C36" s="78"/>
      <c r="D36" s="13" t="s">
        <v>114</v>
      </c>
      <c r="E36" s="13" t="s">
        <v>115</v>
      </c>
      <c r="F36" s="13">
        <v>200105</v>
      </c>
      <c r="G36" s="13" t="s">
        <v>223</v>
      </c>
      <c r="H36" s="50">
        <v>5000</v>
      </c>
      <c r="I36" s="50">
        <v>5000</v>
      </c>
      <c r="J36" s="41">
        <v>5000</v>
      </c>
    </row>
    <row r="37" spans="1:10" ht="45" x14ac:dyDescent="0.25">
      <c r="A37" s="13" t="s">
        <v>61</v>
      </c>
      <c r="B37" s="78" t="s">
        <v>58</v>
      </c>
      <c r="C37" s="78"/>
      <c r="D37" s="13" t="s">
        <v>114</v>
      </c>
      <c r="E37" s="13" t="s">
        <v>115</v>
      </c>
      <c r="F37" s="13">
        <v>200106</v>
      </c>
      <c r="G37" s="13" t="s">
        <v>85</v>
      </c>
      <c r="H37" s="50">
        <v>3100</v>
      </c>
      <c r="I37" s="50">
        <v>3100</v>
      </c>
      <c r="J37" s="41">
        <v>436</v>
      </c>
    </row>
    <row r="38" spans="1:10" ht="45" x14ac:dyDescent="0.25">
      <c r="A38" s="13" t="s">
        <v>61</v>
      </c>
      <c r="B38" s="78" t="s">
        <v>58</v>
      </c>
      <c r="C38" s="78"/>
      <c r="D38" s="13" t="s">
        <v>114</v>
      </c>
      <c r="E38" s="13" t="s">
        <v>115</v>
      </c>
      <c r="F38" s="13" t="s">
        <v>88</v>
      </c>
      <c r="G38" s="13" t="s">
        <v>89</v>
      </c>
      <c r="H38" s="50">
        <v>18000</v>
      </c>
      <c r="I38" s="50">
        <v>15000</v>
      </c>
      <c r="J38" s="41">
        <v>13150</v>
      </c>
    </row>
    <row r="39" spans="1:10" ht="45" x14ac:dyDescent="0.25">
      <c r="A39" s="13" t="s">
        <v>61</v>
      </c>
      <c r="B39" s="78" t="s">
        <v>58</v>
      </c>
      <c r="C39" s="78"/>
      <c r="D39" s="13" t="s">
        <v>114</v>
      </c>
      <c r="E39" s="13" t="s">
        <v>115</v>
      </c>
      <c r="F39" s="13" t="s">
        <v>90</v>
      </c>
      <c r="G39" s="13" t="s">
        <v>91</v>
      </c>
      <c r="H39" s="50">
        <v>13000</v>
      </c>
      <c r="I39" s="50">
        <v>11500</v>
      </c>
      <c r="J39" s="41">
        <v>8438</v>
      </c>
    </row>
    <row r="40" spans="1:10" ht="45" x14ac:dyDescent="0.25">
      <c r="A40" s="13" t="s">
        <v>61</v>
      </c>
      <c r="B40" s="78" t="s">
        <v>58</v>
      </c>
      <c r="C40" s="78"/>
      <c r="D40" s="13" t="s">
        <v>114</v>
      </c>
      <c r="E40" s="13" t="s">
        <v>115</v>
      </c>
      <c r="F40" s="13" t="s">
        <v>92</v>
      </c>
      <c r="G40" s="13" t="s">
        <v>93</v>
      </c>
      <c r="H40" s="50">
        <v>15500</v>
      </c>
      <c r="I40" s="50">
        <v>13500</v>
      </c>
      <c r="J40" s="41">
        <v>7612</v>
      </c>
    </row>
    <row r="41" spans="1:10" ht="45" x14ac:dyDescent="0.25">
      <c r="A41" s="13" t="s">
        <v>61</v>
      </c>
      <c r="B41" s="78" t="s">
        <v>58</v>
      </c>
      <c r="C41" s="78"/>
      <c r="D41" s="13" t="s">
        <v>114</v>
      </c>
      <c r="E41" s="13" t="s">
        <v>115</v>
      </c>
      <c r="F41" s="13">
        <v>200200</v>
      </c>
      <c r="G41" s="13" t="s">
        <v>151</v>
      </c>
      <c r="H41" s="50">
        <v>2000</v>
      </c>
      <c r="I41" s="50">
        <v>2000</v>
      </c>
      <c r="J41" s="41">
        <v>500</v>
      </c>
    </row>
    <row r="42" spans="1:10" ht="45" x14ac:dyDescent="0.25">
      <c r="A42" s="13" t="s">
        <v>61</v>
      </c>
      <c r="B42" s="78" t="s">
        <v>58</v>
      </c>
      <c r="C42" s="78"/>
      <c r="D42" s="13" t="s">
        <v>114</v>
      </c>
      <c r="E42" s="13" t="s">
        <v>115</v>
      </c>
      <c r="F42" s="13">
        <v>200530</v>
      </c>
      <c r="G42" s="13" t="s">
        <v>95</v>
      </c>
      <c r="H42" s="50">
        <v>14000</v>
      </c>
      <c r="I42" s="50">
        <v>14000</v>
      </c>
      <c r="J42" s="41">
        <v>400</v>
      </c>
    </row>
    <row r="43" spans="1:10" ht="45" x14ac:dyDescent="0.25">
      <c r="A43" s="13" t="s">
        <v>61</v>
      </c>
      <c r="B43" s="78" t="s">
        <v>58</v>
      </c>
      <c r="C43" s="78"/>
      <c r="D43" s="13" t="s">
        <v>114</v>
      </c>
      <c r="E43" s="13" t="s">
        <v>115</v>
      </c>
      <c r="F43" s="13">
        <v>200601</v>
      </c>
      <c r="G43" s="13" t="s">
        <v>97</v>
      </c>
      <c r="H43" s="50">
        <v>13500</v>
      </c>
      <c r="I43" s="50">
        <v>13500</v>
      </c>
      <c r="J43" s="41">
        <v>5965</v>
      </c>
    </row>
    <row r="44" spans="1:10" ht="45" x14ac:dyDescent="0.25">
      <c r="A44" s="13" t="s">
        <v>61</v>
      </c>
      <c r="B44" s="78" t="s">
        <v>58</v>
      </c>
      <c r="C44" s="78"/>
      <c r="D44" s="13" t="s">
        <v>114</v>
      </c>
      <c r="E44" s="13" t="s">
        <v>115</v>
      </c>
      <c r="F44" s="13">
        <v>201100</v>
      </c>
      <c r="G44" s="13" t="s">
        <v>165</v>
      </c>
      <c r="H44" s="50">
        <v>1000</v>
      </c>
      <c r="I44" s="50">
        <v>1000</v>
      </c>
      <c r="J44" s="41">
        <v>533</v>
      </c>
    </row>
    <row r="45" spans="1:10" ht="45" x14ac:dyDescent="0.25">
      <c r="A45" s="13" t="s">
        <v>61</v>
      </c>
      <c r="B45" s="78" t="s">
        <v>58</v>
      </c>
      <c r="C45" s="78"/>
      <c r="D45" s="13" t="s">
        <v>114</v>
      </c>
      <c r="E45" s="13" t="s">
        <v>115</v>
      </c>
      <c r="F45" s="13">
        <v>201300</v>
      </c>
      <c r="G45" s="13" t="s">
        <v>197</v>
      </c>
      <c r="H45" s="50">
        <v>9500</v>
      </c>
      <c r="I45" s="50">
        <v>9500</v>
      </c>
      <c r="J45" s="41">
        <v>1000</v>
      </c>
    </row>
    <row r="46" spans="1:10" ht="45" x14ac:dyDescent="0.25">
      <c r="A46" s="13" t="s">
        <v>61</v>
      </c>
      <c r="B46" s="78" t="s">
        <v>58</v>
      </c>
      <c r="C46" s="78"/>
      <c r="D46" s="13" t="s">
        <v>114</v>
      </c>
      <c r="E46" s="13" t="s">
        <v>115</v>
      </c>
      <c r="F46" s="13">
        <v>201400</v>
      </c>
      <c r="G46" s="13" t="s">
        <v>167</v>
      </c>
      <c r="H46" s="50">
        <v>4500</v>
      </c>
      <c r="I46" s="50">
        <v>1000</v>
      </c>
      <c r="J46" s="41">
        <v>0</v>
      </c>
    </row>
    <row r="47" spans="1:10" ht="45" x14ac:dyDescent="0.25">
      <c r="A47" s="13" t="s">
        <v>61</v>
      </c>
      <c r="B47" s="78" t="s">
        <v>58</v>
      </c>
      <c r="C47" s="78"/>
      <c r="D47" s="13" t="s">
        <v>114</v>
      </c>
      <c r="E47" s="13" t="s">
        <v>115</v>
      </c>
      <c r="F47" s="13" t="s">
        <v>236</v>
      </c>
      <c r="G47" s="13" t="s">
        <v>237</v>
      </c>
      <c r="H47" s="50">
        <v>8000</v>
      </c>
      <c r="I47" s="50">
        <v>5000</v>
      </c>
      <c r="J47" s="41">
        <v>4394</v>
      </c>
    </row>
    <row r="48" spans="1:10" ht="45" x14ac:dyDescent="0.25">
      <c r="A48" s="13" t="s">
        <v>61</v>
      </c>
      <c r="B48" s="78" t="s">
        <v>58</v>
      </c>
      <c r="C48" s="78"/>
      <c r="D48" s="13" t="s">
        <v>114</v>
      </c>
      <c r="E48" s="13" t="s">
        <v>115</v>
      </c>
      <c r="F48" s="13" t="s">
        <v>106</v>
      </c>
      <c r="G48" s="13" t="s">
        <v>107</v>
      </c>
      <c r="H48" s="50">
        <v>22150</v>
      </c>
      <c r="I48" s="50">
        <v>22150</v>
      </c>
      <c r="J48" s="41">
        <v>8311</v>
      </c>
    </row>
    <row r="49" spans="1:10" ht="60" x14ac:dyDescent="0.25">
      <c r="A49" s="13" t="s">
        <v>61</v>
      </c>
      <c r="B49" s="78" t="s">
        <v>58</v>
      </c>
      <c r="C49" s="78"/>
      <c r="D49" s="13" t="s">
        <v>114</v>
      </c>
      <c r="E49" s="13" t="s">
        <v>115</v>
      </c>
      <c r="F49" s="13" t="s">
        <v>112</v>
      </c>
      <c r="G49" s="13" t="s">
        <v>113</v>
      </c>
      <c r="H49" s="50">
        <v>-11650</v>
      </c>
      <c r="I49" s="50">
        <v>-11650</v>
      </c>
      <c r="J49" s="41">
        <v>-12095</v>
      </c>
    </row>
    <row r="50" spans="1:10" x14ac:dyDescent="0.25">
      <c r="A50" s="70" t="s">
        <v>300</v>
      </c>
      <c r="B50" s="70"/>
      <c r="C50" s="70"/>
      <c r="D50" s="70"/>
      <c r="E50" s="70"/>
      <c r="F50" s="70"/>
      <c r="G50" s="70"/>
      <c r="H50" s="50">
        <f>SUM(H25:H49)</f>
        <v>3672000</v>
      </c>
      <c r="I50" s="50">
        <f>SUM(I25:I49)</f>
        <v>2833500</v>
      </c>
      <c r="J50" s="50">
        <f>SUM(J25:J49)</f>
        <v>2660844</v>
      </c>
    </row>
    <row r="51" spans="1:10" ht="30" x14ac:dyDescent="0.25">
      <c r="A51" s="13" t="s">
        <v>61</v>
      </c>
      <c r="B51" s="78" t="s">
        <v>58</v>
      </c>
      <c r="C51" s="78"/>
      <c r="D51" s="13" t="s">
        <v>170</v>
      </c>
      <c r="E51" s="13" t="s">
        <v>171</v>
      </c>
      <c r="F51" s="13" t="s">
        <v>64</v>
      </c>
      <c r="G51" s="13" t="s">
        <v>65</v>
      </c>
      <c r="H51" s="50">
        <v>7014000</v>
      </c>
      <c r="I51" s="50">
        <v>5293000</v>
      </c>
      <c r="J51" s="41">
        <v>4924831</v>
      </c>
    </row>
    <row r="52" spans="1:10" ht="30" x14ac:dyDescent="0.25">
      <c r="A52" s="13" t="s">
        <v>61</v>
      </c>
      <c r="B52" s="78" t="s">
        <v>58</v>
      </c>
      <c r="C52" s="78"/>
      <c r="D52" s="13" t="s">
        <v>170</v>
      </c>
      <c r="E52" s="13" t="s">
        <v>171</v>
      </c>
      <c r="F52" s="13" t="s">
        <v>186</v>
      </c>
      <c r="G52" s="13" t="s">
        <v>187</v>
      </c>
      <c r="H52" s="50">
        <v>686000</v>
      </c>
      <c r="I52" s="50">
        <v>515000</v>
      </c>
      <c r="J52" s="41">
        <v>476218</v>
      </c>
    </row>
    <row r="53" spans="1:10" ht="30" x14ac:dyDescent="0.25">
      <c r="A53" s="13" t="s">
        <v>61</v>
      </c>
      <c r="B53" s="78" t="s">
        <v>58</v>
      </c>
      <c r="C53" s="78"/>
      <c r="D53" s="13" t="s">
        <v>170</v>
      </c>
      <c r="E53" s="13" t="s">
        <v>171</v>
      </c>
      <c r="F53" s="13">
        <v>100106</v>
      </c>
      <c r="G53" s="13" t="s">
        <v>189</v>
      </c>
      <c r="H53" s="50">
        <v>0</v>
      </c>
      <c r="I53" s="50">
        <v>0</v>
      </c>
      <c r="J53" s="41">
        <v>0</v>
      </c>
    </row>
    <row r="54" spans="1:10" ht="30" x14ac:dyDescent="0.25">
      <c r="A54" s="13" t="s">
        <v>61</v>
      </c>
      <c r="B54" s="78" t="s">
        <v>58</v>
      </c>
      <c r="C54" s="78"/>
      <c r="D54" s="13" t="s">
        <v>170</v>
      </c>
      <c r="E54" s="13" t="s">
        <v>171</v>
      </c>
      <c r="F54" s="13">
        <v>100113</v>
      </c>
      <c r="G54" s="13" t="s">
        <v>264</v>
      </c>
      <c r="H54" s="50">
        <v>6000</v>
      </c>
      <c r="I54" s="50">
        <v>5000</v>
      </c>
      <c r="J54" s="41">
        <v>2384</v>
      </c>
    </row>
    <row r="55" spans="1:10" ht="30" x14ac:dyDescent="0.25">
      <c r="A55" s="13" t="s">
        <v>61</v>
      </c>
      <c r="B55" s="78" t="s">
        <v>58</v>
      </c>
      <c r="C55" s="78"/>
      <c r="D55" s="13" t="s">
        <v>170</v>
      </c>
      <c r="E55" s="13" t="s">
        <v>171</v>
      </c>
      <c r="F55" s="13">
        <v>100117</v>
      </c>
      <c r="G55" s="13" t="s">
        <v>258</v>
      </c>
      <c r="H55" s="50">
        <v>433000</v>
      </c>
      <c r="I55" s="50">
        <v>326000</v>
      </c>
      <c r="J55" s="41">
        <v>268716</v>
      </c>
    </row>
    <row r="56" spans="1:10" ht="30" x14ac:dyDescent="0.25">
      <c r="A56" s="13" t="s">
        <v>61</v>
      </c>
      <c r="B56" s="78" t="s">
        <v>58</v>
      </c>
      <c r="C56" s="78"/>
      <c r="D56" s="13" t="s">
        <v>170</v>
      </c>
      <c r="E56" s="13" t="s">
        <v>171</v>
      </c>
      <c r="F56" s="13" t="s">
        <v>70</v>
      </c>
      <c r="G56" s="13" t="s">
        <v>71</v>
      </c>
      <c r="H56" s="50">
        <v>70000</v>
      </c>
      <c r="I56" s="50">
        <v>70000</v>
      </c>
      <c r="J56" s="41">
        <v>33584</v>
      </c>
    </row>
    <row r="57" spans="1:10" ht="30" x14ac:dyDescent="0.25">
      <c r="A57" s="13" t="s">
        <v>61</v>
      </c>
      <c r="B57" s="78" t="s">
        <v>58</v>
      </c>
      <c r="C57" s="78"/>
      <c r="D57" s="13" t="s">
        <v>170</v>
      </c>
      <c r="E57" s="13" t="s">
        <v>171</v>
      </c>
      <c r="F57" s="21">
        <v>100206</v>
      </c>
      <c r="G57" s="13" t="s">
        <v>265</v>
      </c>
      <c r="H57" s="50">
        <v>168000</v>
      </c>
      <c r="I57" s="50">
        <v>168000</v>
      </c>
      <c r="J57" s="41">
        <v>134658</v>
      </c>
    </row>
    <row r="58" spans="1:10" ht="30" x14ac:dyDescent="0.25">
      <c r="A58" s="13" t="s">
        <v>61</v>
      </c>
      <c r="B58" s="78" t="s">
        <v>58</v>
      </c>
      <c r="C58" s="78"/>
      <c r="D58" s="13" t="s">
        <v>170</v>
      </c>
      <c r="E58" s="13" t="s">
        <v>171</v>
      </c>
      <c r="F58" s="13" t="s">
        <v>76</v>
      </c>
      <c r="G58" s="13" t="s">
        <v>77</v>
      </c>
      <c r="H58" s="50">
        <v>198000</v>
      </c>
      <c r="I58" s="50">
        <v>149000</v>
      </c>
      <c r="J58" s="41">
        <v>129531</v>
      </c>
    </row>
    <row r="59" spans="1:10" ht="30" x14ac:dyDescent="0.25">
      <c r="A59" s="13" t="s">
        <v>61</v>
      </c>
      <c r="B59" s="78" t="s">
        <v>58</v>
      </c>
      <c r="C59" s="78"/>
      <c r="D59" s="13" t="s">
        <v>170</v>
      </c>
      <c r="E59" s="13" t="s">
        <v>171</v>
      </c>
      <c r="F59" s="13" t="s">
        <v>78</v>
      </c>
      <c r="G59" s="13" t="s">
        <v>79</v>
      </c>
      <c r="H59" s="50">
        <v>14000</v>
      </c>
      <c r="I59" s="50">
        <v>13000</v>
      </c>
      <c r="J59" s="41">
        <v>4705</v>
      </c>
    </row>
    <row r="60" spans="1:10" ht="30" x14ac:dyDescent="0.25">
      <c r="A60" s="13" t="s">
        <v>61</v>
      </c>
      <c r="B60" s="78" t="s">
        <v>58</v>
      </c>
      <c r="C60" s="78"/>
      <c r="D60" s="13" t="s">
        <v>170</v>
      </c>
      <c r="E60" s="13" t="s">
        <v>171</v>
      </c>
      <c r="F60" s="13" t="s">
        <v>162</v>
      </c>
      <c r="G60" s="13" t="s">
        <v>163</v>
      </c>
      <c r="H60" s="50">
        <v>20000</v>
      </c>
      <c r="I60" s="50">
        <v>17000</v>
      </c>
      <c r="J60" s="41">
        <v>13587</v>
      </c>
    </row>
    <row r="61" spans="1:10" s="2" customFormat="1" ht="30" x14ac:dyDescent="0.25">
      <c r="A61" s="13" t="s">
        <v>61</v>
      </c>
      <c r="B61" s="78" t="s">
        <v>58</v>
      </c>
      <c r="C61" s="78"/>
      <c r="D61" s="13" t="s">
        <v>170</v>
      </c>
      <c r="E61" s="13" t="s">
        <v>171</v>
      </c>
      <c r="F61" s="13" t="s">
        <v>80</v>
      </c>
      <c r="G61" s="13" t="s">
        <v>81</v>
      </c>
      <c r="H61" s="49">
        <v>908000</v>
      </c>
      <c r="I61" s="49">
        <v>876000</v>
      </c>
      <c r="J61" s="41">
        <v>600250</v>
      </c>
    </row>
    <row r="62" spans="1:10" s="3" customFormat="1" ht="27" customHeight="1" x14ac:dyDescent="0.25">
      <c r="A62" s="13" t="s">
        <v>61</v>
      </c>
      <c r="B62" s="78" t="s">
        <v>58</v>
      </c>
      <c r="C62" s="78"/>
      <c r="D62" s="13" t="s">
        <v>170</v>
      </c>
      <c r="E62" s="13" t="s">
        <v>171</v>
      </c>
      <c r="F62" s="13" t="s">
        <v>82</v>
      </c>
      <c r="G62" s="13" t="s">
        <v>83</v>
      </c>
      <c r="H62" s="49">
        <v>58000</v>
      </c>
      <c r="I62" s="49">
        <v>51000</v>
      </c>
      <c r="J62" s="41">
        <v>30979</v>
      </c>
    </row>
    <row r="63" spans="1:10" s="3" customFormat="1" ht="27.75" customHeight="1" x14ac:dyDescent="0.25">
      <c r="A63" s="13" t="s">
        <v>61</v>
      </c>
      <c r="B63" s="78" t="s">
        <v>58</v>
      </c>
      <c r="C63" s="78"/>
      <c r="D63" s="13" t="s">
        <v>170</v>
      </c>
      <c r="E63" s="13" t="s">
        <v>171</v>
      </c>
      <c r="F63" s="13" t="s">
        <v>222</v>
      </c>
      <c r="G63" s="13" t="s">
        <v>223</v>
      </c>
      <c r="H63" s="49">
        <v>11000</v>
      </c>
      <c r="I63" s="49">
        <v>11000</v>
      </c>
      <c r="J63" s="41">
        <v>5645</v>
      </c>
    </row>
    <row r="64" spans="1:10" s="3" customFormat="1" ht="27.75" customHeight="1" x14ac:dyDescent="0.25">
      <c r="A64" s="13" t="s">
        <v>61</v>
      </c>
      <c r="B64" s="78" t="s">
        <v>58</v>
      </c>
      <c r="C64" s="78"/>
      <c r="D64" s="13" t="s">
        <v>170</v>
      </c>
      <c r="E64" s="13" t="s">
        <v>171</v>
      </c>
      <c r="F64" s="13">
        <v>200106</v>
      </c>
      <c r="G64" s="13" t="s">
        <v>85</v>
      </c>
      <c r="H64" s="49">
        <v>2000</v>
      </c>
      <c r="I64" s="49">
        <v>2000</v>
      </c>
      <c r="J64" s="41">
        <v>1537</v>
      </c>
    </row>
    <row r="65" spans="1:10" s="3" customFormat="1" ht="27.75" customHeight="1" x14ac:dyDescent="0.25">
      <c r="A65" s="13" t="s">
        <v>61</v>
      </c>
      <c r="B65" s="78" t="s">
        <v>58</v>
      </c>
      <c r="C65" s="78"/>
      <c r="D65" s="13" t="s">
        <v>170</v>
      </c>
      <c r="E65" s="13" t="s">
        <v>171</v>
      </c>
      <c r="F65" s="13">
        <v>200107</v>
      </c>
      <c r="G65" s="13" t="s">
        <v>87</v>
      </c>
      <c r="H65" s="49">
        <v>0</v>
      </c>
      <c r="I65" s="49">
        <v>0</v>
      </c>
      <c r="J65" s="41">
        <v>0</v>
      </c>
    </row>
    <row r="66" spans="1:10" s="3" customFormat="1" ht="30" x14ac:dyDescent="0.25">
      <c r="A66" s="13" t="s">
        <v>61</v>
      </c>
      <c r="B66" s="78" t="s">
        <v>58</v>
      </c>
      <c r="C66" s="78"/>
      <c r="D66" s="13" t="s">
        <v>170</v>
      </c>
      <c r="E66" s="13" t="s">
        <v>171</v>
      </c>
      <c r="F66" s="13" t="s">
        <v>88</v>
      </c>
      <c r="G66" s="13" t="s">
        <v>89</v>
      </c>
      <c r="H66" s="49">
        <v>32000</v>
      </c>
      <c r="I66" s="49">
        <v>25000</v>
      </c>
      <c r="J66" s="41">
        <v>18036</v>
      </c>
    </row>
    <row r="67" spans="1:10" s="3" customFormat="1" ht="30.75" customHeight="1" x14ac:dyDescent="0.25">
      <c r="A67" s="13" t="s">
        <v>61</v>
      </c>
      <c r="B67" s="78" t="s">
        <v>58</v>
      </c>
      <c r="C67" s="78"/>
      <c r="D67" s="13" t="s">
        <v>170</v>
      </c>
      <c r="E67" s="13" t="s">
        <v>171</v>
      </c>
      <c r="F67" s="13" t="s">
        <v>90</v>
      </c>
      <c r="G67" s="13" t="s">
        <v>91</v>
      </c>
      <c r="H67" s="49">
        <v>513000</v>
      </c>
      <c r="I67" s="49">
        <v>488000</v>
      </c>
      <c r="J67" s="41">
        <v>224146</v>
      </c>
    </row>
    <row r="68" spans="1:10" s="3" customFormat="1" ht="26.25" customHeight="1" x14ac:dyDescent="0.25">
      <c r="A68" s="13" t="s">
        <v>61</v>
      </c>
      <c r="B68" s="78" t="s">
        <v>58</v>
      </c>
      <c r="C68" s="78"/>
      <c r="D68" s="13" t="s">
        <v>170</v>
      </c>
      <c r="E68" s="13" t="s">
        <v>171</v>
      </c>
      <c r="F68" s="13" t="s">
        <v>92</v>
      </c>
      <c r="G68" s="13" t="s">
        <v>93</v>
      </c>
      <c r="H68" s="49">
        <v>270000</v>
      </c>
      <c r="I68" s="49">
        <v>245000</v>
      </c>
      <c r="J68" s="41">
        <v>109807</v>
      </c>
    </row>
    <row r="69" spans="1:10" s="3" customFormat="1" ht="30" x14ac:dyDescent="0.25">
      <c r="A69" s="13" t="s">
        <v>61</v>
      </c>
      <c r="B69" s="78" t="s">
        <v>58</v>
      </c>
      <c r="C69" s="78"/>
      <c r="D69" s="13" t="s">
        <v>170</v>
      </c>
      <c r="E69" s="13" t="s">
        <v>171</v>
      </c>
      <c r="F69" s="13">
        <v>200200</v>
      </c>
      <c r="G69" s="13" t="s">
        <v>151</v>
      </c>
      <c r="H69" s="49">
        <v>20000</v>
      </c>
      <c r="I69" s="49">
        <v>20000</v>
      </c>
      <c r="J69" s="41">
        <v>19080</v>
      </c>
    </row>
    <row r="70" spans="1:10" s="3" customFormat="1" ht="30" x14ac:dyDescent="0.25">
      <c r="A70" s="13" t="s">
        <v>61</v>
      </c>
      <c r="B70" s="78" t="s">
        <v>58</v>
      </c>
      <c r="C70" s="78"/>
      <c r="D70" s="13" t="s">
        <v>170</v>
      </c>
      <c r="E70" s="13" t="s">
        <v>171</v>
      </c>
      <c r="F70" s="13" t="s">
        <v>240</v>
      </c>
      <c r="G70" s="13" t="s">
        <v>241</v>
      </c>
      <c r="H70" s="49">
        <v>45000</v>
      </c>
      <c r="I70" s="49">
        <v>45000</v>
      </c>
      <c r="J70" s="41">
        <v>32487</v>
      </c>
    </row>
    <row r="71" spans="1:10" s="3" customFormat="1" ht="30" x14ac:dyDescent="0.25">
      <c r="A71" s="13" t="s">
        <v>61</v>
      </c>
      <c r="B71" s="78" t="s">
        <v>58</v>
      </c>
      <c r="C71" s="78"/>
      <c r="D71" s="13" t="s">
        <v>170</v>
      </c>
      <c r="E71" s="13" t="s">
        <v>171</v>
      </c>
      <c r="F71" s="13">
        <v>200401</v>
      </c>
      <c r="G71" s="13" t="s">
        <v>304</v>
      </c>
      <c r="H71" s="49">
        <v>4000</v>
      </c>
      <c r="I71" s="49">
        <v>4000</v>
      </c>
      <c r="J71" s="41">
        <v>3982</v>
      </c>
    </row>
    <row r="72" spans="1:10" s="3" customFormat="1" ht="30" x14ac:dyDescent="0.25">
      <c r="A72" s="13" t="s">
        <v>61</v>
      </c>
      <c r="B72" s="78" t="s">
        <v>58</v>
      </c>
      <c r="C72" s="78"/>
      <c r="D72" s="13" t="s">
        <v>170</v>
      </c>
      <c r="E72" s="13" t="s">
        <v>171</v>
      </c>
      <c r="F72" s="13" t="s">
        <v>94</v>
      </c>
      <c r="G72" s="13" t="s">
        <v>95</v>
      </c>
      <c r="H72" s="49">
        <v>25000</v>
      </c>
      <c r="I72" s="49">
        <v>24000</v>
      </c>
      <c r="J72" s="41">
        <v>8875</v>
      </c>
    </row>
    <row r="73" spans="1:10" s="3" customFormat="1" ht="30" x14ac:dyDescent="0.25">
      <c r="A73" s="13" t="s">
        <v>61</v>
      </c>
      <c r="B73" s="78" t="s">
        <v>58</v>
      </c>
      <c r="C73" s="78"/>
      <c r="D73" s="13" t="s">
        <v>170</v>
      </c>
      <c r="E73" s="13" t="s">
        <v>171</v>
      </c>
      <c r="F73" s="13" t="s">
        <v>96</v>
      </c>
      <c r="G73" s="13" t="s">
        <v>97</v>
      </c>
      <c r="H73" s="49">
        <v>10000</v>
      </c>
      <c r="I73" s="49">
        <v>9000</v>
      </c>
      <c r="J73" s="41">
        <v>5233</v>
      </c>
    </row>
    <row r="74" spans="1:10" s="3" customFormat="1" ht="30" x14ac:dyDescent="0.25">
      <c r="A74" s="13" t="s">
        <v>61</v>
      </c>
      <c r="B74" s="78" t="s">
        <v>58</v>
      </c>
      <c r="C74" s="78"/>
      <c r="D74" s="13" t="s">
        <v>170</v>
      </c>
      <c r="E74" s="13" t="s">
        <v>171</v>
      </c>
      <c r="F74" s="13">
        <v>200900</v>
      </c>
      <c r="G74" s="13" t="s">
        <v>233</v>
      </c>
      <c r="H74" s="49">
        <v>5000</v>
      </c>
      <c r="I74" s="49">
        <v>5000</v>
      </c>
      <c r="J74" s="41">
        <v>1134</v>
      </c>
    </row>
    <row r="75" spans="1:10" s="3" customFormat="1" ht="30" x14ac:dyDescent="0.25">
      <c r="A75" s="13" t="s">
        <v>61</v>
      </c>
      <c r="B75" s="78" t="s">
        <v>58</v>
      </c>
      <c r="C75" s="78"/>
      <c r="D75" s="13" t="s">
        <v>170</v>
      </c>
      <c r="E75" s="13" t="s">
        <v>171</v>
      </c>
      <c r="F75" s="13">
        <v>201100</v>
      </c>
      <c r="G75" s="13" t="s">
        <v>165</v>
      </c>
      <c r="H75" s="49">
        <v>5000</v>
      </c>
      <c r="I75" s="49">
        <v>3000</v>
      </c>
      <c r="J75" s="41">
        <v>0</v>
      </c>
    </row>
    <row r="76" spans="1:10" s="3" customFormat="1" ht="30" x14ac:dyDescent="0.25">
      <c r="A76" s="13" t="s">
        <v>61</v>
      </c>
      <c r="B76" s="78" t="s">
        <v>58</v>
      </c>
      <c r="C76" s="78"/>
      <c r="D76" s="13" t="s">
        <v>170</v>
      </c>
      <c r="E76" s="13" t="s">
        <v>171</v>
      </c>
      <c r="F76" s="13">
        <v>201300</v>
      </c>
      <c r="G76" s="13" t="s">
        <v>197</v>
      </c>
      <c r="H76" s="49">
        <v>6000</v>
      </c>
      <c r="I76" s="49">
        <v>6000</v>
      </c>
      <c r="J76" s="41">
        <v>1900</v>
      </c>
    </row>
    <row r="77" spans="1:10" s="3" customFormat="1" ht="30" x14ac:dyDescent="0.25">
      <c r="A77" s="13" t="s">
        <v>61</v>
      </c>
      <c r="B77" s="78" t="s">
        <v>58</v>
      </c>
      <c r="C77" s="78"/>
      <c r="D77" s="13" t="s">
        <v>170</v>
      </c>
      <c r="E77" s="13" t="s">
        <v>171</v>
      </c>
      <c r="F77" s="13" t="s">
        <v>166</v>
      </c>
      <c r="G77" s="13" t="s">
        <v>167</v>
      </c>
      <c r="H77" s="49">
        <v>8000</v>
      </c>
      <c r="I77" s="49">
        <v>6000</v>
      </c>
      <c r="J77" s="41">
        <v>2759</v>
      </c>
    </row>
    <row r="78" spans="1:10" s="3" customFormat="1" ht="30" x14ac:dyDescent="0.25">
      <c r="A78" s="13" t="s">
        <v>61</v>
      </c>
      <c r="B78" s="78" t="s">
        <v>58</v>
      </c>
      <c r="C78" s="78"/>
      <c r="D78" s="13" t="s">
        <v>170</v>
      </c>
      <c r="E78" s="13" t="s">
        <v>171</v>
      </c>
      <c r="F78" s="13" t="s">
        <v>234</v>
      </c>
      <c r="G78" s="13" t="s">
        <v>235</v>
      </c>
      <c r="H78" s="49">
        <v>20000</v>
      </c>
      <c r="I78" s="49">
        <v>15000</v>
      </c>
      <c r="J78" s="41">
        <v>9520</v>
      </c>
    </row>
    <row r="79" spans="1:10" s="3" customFormat="1" ht="30" x14ac:dyDescent="0.25">
      <c r="A79" s="13" t="s">
        <v>61</v>
      </c>
      <c r="B79" s="78" t="s">
        <v>58</v>
      </c>
      <c r="C79" s="78"/>
      <c r="D79" s="13" t="s">
        <v>170</v>
      </c>
      <c r="E79" s="13" t="s">
        <v>171</v>
      </c>
      <c r="F79" s="13" t="s">
        <v>236</v>
      </c>
      <c r="G79" s="13" t="s">
        <v>237</v>
      </c>
      <c r="H79" s="49">
        <v>38000</v>
      </c>
      <c r="I79" s="49">
        <v>34000</v>
      </c>
      <c r="J79" s="41">
        <v>27606</v>
      </c>
    </row>
    <row r="80" spans="1:10" s="3" customFormat="1" ht="30" x14ac:dyDescent="0.25">
      <c r="A80" s="13" t="s">
        <v>61</v>
      </c>
      <c r="B80" s="78" t="s">
        <v>58</v>
      </c>
      <c r="C80" s="78"/>
      <c r="D80" s="13" t="s">
        <v>170</v>
      </c>
      <c r="E80" s="13" t="s">
        <v>171</v>
      </c>
      <c r="F80" s="13" t="s">
        <v>110</v>
      </c>
      <c r="G80" s="13" t="s">
        <v>111</v>
      </c>
      <c r="H80" s="49">
        <v>20000</v>
      </c>
      <c r="I80" s="49">
        <v>20000</v>
      </c>
      <c r="J80" s="41">
        <v>0</v>
      </c>
    </row>
    <row r="81" spans="1:11" s="3" customFormat="1" ht="60" x14ac:dyDescent="0.25">
      <c r="A81" s="13" t="s">
        <v>61</v>
      </c>
      <c r="B81" s="78" t="s">
        <v>58</v>
      </c>
      <c r="C81" s="78"/>
      <c r="D81" s="13" t="s">
        <v>170</v>
      </c>
      <c r="E81" s="13" t="s">
        <v>171</v>
      </c>
      <c r="F81" s="13">
        <v>850101</v>
      </c>
      <c r="G81" s="13" t="s">
        <v>313</v>
      </c>
      <c r="H81" s="49">
        <v>0</v>
      </c>
      <c r="I81" s="49">
        <v>0</v>
      </c>
      <c r="J81" s="41">
        <v>-5887</v>
      </c>
      <c r="K81" s="68"/>
    </row>
    <row r="82" spans="1:11" s="3" customFormat="1" ht="30" x14ac:dyDescent="0.25">
      <c r="A82" s="13" t="s">
        <v>61</v>
      </c>
      <c r="B82" s="78" t="s">
        <v>58</v>
      </c>
      <c r="C82" s="78"/>
      <c r="D82" s="13" t="s">
        <v>172</v>
      </c>
      <c r="E82" s="13" t="s">
        <v>173</v>
      </c>
      <c r="F82" s="13" t="s">
        <v>64</v>
      </c>
      <c r="G82" s="13" t="s">
        <v>65</v>
      </c>
      <c r="H82" s="49">
        <v>10978000</v>
      </c>
      <c r="I82" s="49">
        <v>8430000</v>
      </c>
      <c r="J82" s="41">
        <v>7799381</v>
      </c>
    </row>
    <row r="83" spans="1:11" s="3" customFormat="1" ht="30" x14ac:dyDescent="0.25">
      <c r="A83" s="13" t="s">
        <v>61</v>
      </c>
      <c r="B83" s="78" t="s">
        <v>58</v>
      </c>
      <c r="C83" s="78"/>
      <c r="D83" s="13" t="s">
        <v>172</v>
      </c>
      <c r="E83" s="13" t="s">
        <v>173</v>
      </c>
      <c r="F83" s="13" t="s">
        <v>186</v>
      </c>
      <c r="G83" s="13" t="s">
        <v>187</v>
      </c>
      <c r="H83" s="49">
        <v>872000</v>
      </c>
      <c r="I83" s="49">
        <v>684000</v>
      </c>
      <c r="J83" s="41">
        <v>533058</v>
      </c>
    </row>
    <row r="84" spans="1:11" s="3" customFormat="1" ht="30" x14ac:dyDescent="0.25">
      <c r="A84" s="13" t="s">
        <v>61</v>
      </c>
      <c r="B84" s="78" t="s">
        <v>58</v>
      </c>
      <c r="C84" s="78"/>
      <c r="D84" s="13" t="s">
        <v>172</v>
      </c>
      <c r="E84" s="13" t="s">
        <v>173</v>
      </c>
      <c r="F84" s="13" t="s">
        <v>66</v>
      </c>
      <c r="G84" s="13" t="s">
        <v>67</v>
      </c>
      <c r="H84" s="49">
        <v>610000</v>
      </c>
      <c r="I84" s="49">
        <v>515000</v>
      </c>
      <c r="J84" s="41">
        <v>352278</v>
      </c>
    </row>
    <row r="85" spans="1:11" s="3" customFormat="1" ht="30" x14ac:dyDescent="0.25">
      <c r="A85" s="13" t="s">
        <v>61</v>
      </c>
      <c r="B85" s="78" t="s">
        <v>58</v>
      </c>
      <c r="C85" s="78"/>
      <c r="D85" s="13" t="s">
        <v>172</v>
      </c>
      <c r="E85" s="13" t="s">
        <v>173</v>
      </c>
      <c r="F85" s="13" t="s">
        <v>68</v>
      </c>
      <c r="G85" s="13" t="s">
        <v>69</v>
      </c>
      <c r="H85" s="49">
        <v>10500</v>
      </c>
      <c r="I85" s="49">
        <v>8500</v>
      </c>
      <c r="J85" s="41">
        <v>5596</v>
      </c>
    </row>
    <row r="86" spans="1:11" s="3" customFormat="1" ht="30" x14ac:dyDescent="0.25">
      <c r="A86" s="13" t="s">
        <v>61</v>
      </c>
      <c r="B86" s="78" t="s">
        <v>58</v>
      </c>
      <c r="C86" s="78"/>
      <c r="D86" s="13" t="s">
        <v>172</v>
      </c>
      <c r="E86" s="13" t="s">
        <v>173</v>
      </c>
      <c r="F86" s="13" t="s">
        <v>218</v>
      </c>
      <c r="G86" s="13" t="s">
        <v>219</v>
      </c>
      <c r="H86" s="49">
        <v>544500</v>
      </c>
      <c r="I86" s="49">
        <v>416500</v>
      </c>
      <c r="J86" s="41">
        <v>350009</v>
      </c>
    </row>
    <row r="87" spans="1:11" s="3" customFormat="1" ht="30" x14ac:dyDescent="0.25">
      <c r="A87" s="13" t="s">
        <v>61</v>
      </c>
      <c r="B87" s="78" t="s">
        <v>58</v>
      </c>
      <c r="C87" s="78"/>
      <c r="D87" s="13" t="s">
        <v>172</v>
      </c>
      <c r="E87" s="13" t="s">
        <v>173</v>
      </c>
      <c r="F87" s="13">
        <v>100130</v>
      </c>
      <c r="G87" s="13" t="s">
        <v>71</v>
      </c>
      <c r="H87" s="49">
        <v>513000</v>
      </c>
      <c r="I87" s="49">
        <v>513000</v>
      </c>
      <c r="J87" s="41">
        <v>0</v>
      </c>
    </row>
    <row r="88" spans="1:11" s="3" customFormat="1" ht="30" x14ac:dyDescent="0.25">
      <c r="A88" s="13" t="s">
        <v>61</v>
      </c>
      <c r="B88" s="78" t="s">
        <v>58</v>
      </c>
      <c r="C88" s="78"/>
      <c r="D88" s="13" t="s">
        <v>172</v>
      </c>
      <c r="E88" s="13" t="s">
        <v>173</v>
      </c>
      <c r="F88" s="13">
        <v>100204</v>
      </c>
      <c r="G88" s="13" t="s">
        <v>316</v>
      </c>
      <c r="H88" s="49">
        <v>10000</v>
      </c>
      <c r="I88" s="49">
        <v>8000</v>
      </c>
      <c r="J88" s="41">
        <v>0</v>
      </c>
    </row>
    <row r="89" spans="1:11" s="3" customFormat="1" ht="30" x14ac:dyDescent="0.25">
      <c r="A89" s="13" t="s">
        <v>61</v>
      </c>
      <c r="B89" s="78" t="s">
        <v>58</v>
      </c>
      <c r="C89" s="78"/>
      <c r="D89" s="13" t="s">
        <v>172</v>
      </c>
      <c r="E89" s="13" t="s">
        <v>173</v>
      </c>
      <c r="F89" s="13">
        <v>100206</v>
      </c>
      <c r="G89" s="13" t="s">
        <v>265</v>
      </c>
      <c r="H89" s="49">
        <v>196000</v>
      </c>
      <c r="I89" s="49">
        <v>196000</v>
      </c>
      <c r="J89" s="41">
        <v>182950</v>
      </c>
    </row>
    <row r="90" spans="1:11" s="3" customFormat="1" ht="30" x14ac:dyDescent="0.25">
      <c r="A90" s="13" t="s">
        <v>61</v>
      </c>
      <c r="B90" s="78" t="s">
        <v>58</v>
      </c>
      <c r="C90" s="78"/>
      <c r="D90" s="13" t="s">
        <v>172</v>
      </c>
      <c r="E90" s="13" t="s">
        <v>173</v>
      </c>
      <c r="F90" s="13" t="s">
        <v>76</v>
      </c>
      <c r="G90" s="13" t="s">
        <v>77</v>
      </c>
      <c r="H90" s="49">
        <v>279000</v>
      </c>
      <c r="I90" s="49">
        <v>217000</v>
      </c>
      <c r="J90" s="41">
        <v>194257</v>
      </c>
    </row>
    <row r="91" spans="1:11" s="3" customFormat="1" ht="30" x14ac:dyDescent="0.25">
      <c r="A91" s="13" t="s">
        <v>61</v>
      </c>
      <c r="B91" s="78" t="s">
        <v>58</v>
      </c>
      <c r="C91" s="78"/>
      <c r="D91" s="13" t="s">
        <v>172</v>
      </c>
      <c r="E91" s="13" t="s">
        <v>173</v>
      </c>
      <c r="F91" s="13">
        <v>100308</v>
      </c>
      <c r="G91" s="13" t="s">
        <v>305</v>
      </c>
      <c r="H91" s="49">
        <v>228000</v>
      </c>
      <c r="I91" s="49">
        <v>180000</v>
      </c>
      <c r="J91" s="41">
        <v>171869</v>
      </c>
    </row>
    <row r="92" spans="1:11" s="3" customFormat="1" ht="30" x14ac:dyDescent="0.25">
      <c r="A92" s="13" t="s">
        <v>61</v>
      </c>
      <c r="B92" s="78" t="s">
        <v>58</v>
      </c>
      <c r="C92" s="78"/>
      <c r="D92" s="13" t="s">
        <v>172</v>
      </c>
      <c r="E92" s="13" t="s">
        <v>173</v>
      </c>
      <c r="F92" s="13">
        <v>200101</v>
      </c>
      <c r="G92" s="13" t="s">
        <v>79</v>
      </c>
      <c r="H92" s="49">
        <v>6000</v>
      </c>
      <c r="I92" s="49">
        <v>6000</v>
      </c>
      <c r="J92" s="41">
        <v>3829</v>
      </c>
    </row>
    <row r="93" spans="1:11" s="3" customFormat="1" ht="30" x14ac:dyDescent="0.25">
      <c r="A93" s="13" t="s">
        <v>61</v>
      </c>
      <c r="B93" s="78" t="s">
        <v>58</v>
      </c>
      <c r="C93" s="78"/>
      <c r="D93" s="13" t="s">
        <v>172</v>
      </c>
      <c r="E93" s="13" t="s">
        <v>173</v>
      </c>
      <c r="F93" s="13">
        <v>200102</v>
      </c>
      <c r="G93" s="13" t="s">
        <v>163</v>
      </c>
      <c r="H93" s="49">
        <v>4000</v>
      </c>
      <c r="I93" s="49">
        <v>3000</v>
      </c>
      <c r="J93" s="41">
        <v>885</v>
      </c>
    </row>
    <row r="94" spans="1:11" s="3" customFormat="1" ht="26.25" customHeight="1" x14ac:dyDescent="0.25">
      <c r="A94" s="13" t="s">
        <v>61</v>
      </c>
      <c r="B94" s="78" t="s">
        <v>58</v>
      </c>
      <c r="C94" s="78"/>
      <c r="D94" s="13" t="s">
        <v>172</v>
      </c>
      <c r="E94" s="13" t="s">
        <v>173</v>
      </c>
      <c r="F94" s="13" t="s">
        <v>80</v>
      </c>
      <c r="G94" s="13" t="s">
        <v>81</v>
      </c>
      <c r="H94" s="49">
        <v>235000</v>
      </c>
      <c r="I94" s="49">
        <v>220000</v>
      </c>
      <c r="J94" s="41">
        <v>137735</v>
      </c>
    </row>
    <row r="95" spans="1:11" s="3" customFormat="1" ht="30" x14ac:dyDescent="0.25">
      <c r="A95" s="13" t="s">
        <v>61</v>
      </c>
      <c r="B95" s="78" t="s">
        <v>58</v>
      </c>
      <c r="C95" s="78"/>
      <c r="D95" s="13" t="s">
        <v>172</v>
      </c>
      <c r="E95" s="13" t="s">
        <v>173</v>
      </c>
      <c r="F95" s="13" t="s">
        <v>82</v>
      </c>
      <c r="G95" s="13" t="s">
        <v>83</v>
      </c>
      <c r="H95" s="49">
        <v>28000</v>
      </c>
      <c r="I95" s="49">
        <v>28000</v>
      </c>
      <c r="J95" s="41">
        <v>23237</v>
      </c>
    </row>
    <row r="96" spans="1:11" s="3" customFormat="1" ht="30" x14ac:dyDescent="0.25">
      <c r="A96" s="13" t="s">
        <v>61</v>
      </c>
      <c r="B96" s="78" t="s">
        <v>58</v>
      </c>
      <c r="C96" s="78"/>
      <c r="D96" s="13" t="s">
        <v>172</v>
      </c>
      <c r="E96" s="13" t="s">
        <v>173</v>
      </c>
      <c r="F96" s="13">
        <v>200106</v>
      </c>
      <c r="G96" s="13" t="s">
        <v>85</v>
      </c>
      <c r="H96" s="49">
        <v>3000</v>
      </c>
      <c r="I96" s="49">
        <v>3000</v>
      </c>
      <c r="J96" s="41">
        <v>0</v>
      </c>
    </row>
    <row r="97" spans="1:11" s="3" customFormat="1" ht="30" x14ac:dyDescent="0.25">
      <c r="A97" s="13" t="s">
        <v>61</v>
      </c>
      <c r="B97" s="78" t="s">
        <v>58</v>
      </c>
      <c r="C97" s="78"/>
      <c r="D97" s="13" t="s">
        <v>172</v>
      </c>
      <c r="E97" s="13" t="s">
        <v>173</v>
      </c>
      <c r="F97" s="13">
        <v>200107</v>
      </c>
      <c r="G97" s="13" t="s">
        <v>87</v>
      </c>
      <c r="H97" s="49">
        <v>10000</v>
      </c>
      <c r="I97" s="49">
        <v>10000</v>
      </c>
      <c r="J97" s="41">
        <v>7045</v>
      </c>
    </row>
    <row r="98" spans="1:11" s="3" customFormat="1" ht="30" x14ac:dyDescent="0.25">
      <c r="A98" s="13" t="s">
        <v>61</v>
      </c>
      <c r="B98" s="78" t="s">
        <v>58</v>
      </c>
      <c r="C98" s="78"/>
      <c r="D98" s="13" t="s">
        <v>172</v>
      </c>
      <c r="E98" s="13" t="s">
        <v>173</v>
      </c>
      <c r="F98" s="13" t="s">
        <v>88</v>
      </c>
      <c r="G98" s="13" t="s">
        <v>89</v>
      </c>
      <c r="H98" s="49">
        <v>34000</v>
      </c>
      <c r="I98" s="49">
        <v>28000</v>
      </c>
      <c r="J98" s="41">
        <v>24021</v>
      </c>
    </row>
    <row r="99" spans="1:11" s="3" customFormat="1" ht="30" x14ac:dyDescent="0.25">
      <c r="A99" s="13" t="s">
        <v>61</v>
      </c>
      <c r="B99" s="78" t="s">
        <v>58</v>
      </c>
      <c r="C99" s="78"/>
      <c r="D99" s="13" t="s">
        <v>172</v>
      </c>
      <c r="E99" s="13" t="s">
        <v>173</v>
      </c>
      <c r="F99" s="13" t="s">
        <v>92</v>
      </c>
      <c r="G99" s="13" t="s">
        <v>93</v>
      </c>
      <c r="H99" s="49">
        <v>343100</v>
      </c>
      <c r="I99" s="49">
        <v>326100</v>
      </c>
      <c r="J99" s="41">
        <v>175821</v>
      </c>
    </row>
    <row r="100" spans="1:11" s="3" customFormat="1" ht="30" x14ac:dyDescent="0.25">
      <c r="A100" s="13" t="s">
        <v>61</v>
      </c>
      <c r="B100" s="78" t="s">
        <v>58</v>
      </c>
      <c r="C100" s="78"/>
      <c r="D100" s="13" t="s">
        <v>172</v>
      </c>
      <c r="E100" s="13" t="s">
        <v>173</v>
      </c>
      <c r="F100" s="13" t="s">
        <v>150</v>
      </c>
      <c r="G100" s="13" t="s">
        <v>151</v>
      </c>
      <c r="H100" s="49">
        <v>17500</v>
      </c>
      <c r="I100" s="49">
        <v>17500</v>
      </c>
      <c r="J100" s="41">
        <v>14121</v>
      </c>
    </row>
    <row r="101" spans="1:11" s="3" customFormat="1" ht="30" x14ac:dyDescent="0.25">
      <c r="A101" s="13" t="s">
        <v>61</v>
      </c>
      <c r="B101" s="78" t="s">
        <v>58</v>
      </c>
      <c r="C101" s="78"/>
      <c r="D101" s="13" t="s">
        <v>172</v>
      </c>
      <c r="E101" s="13" t="s">
        <v>173</v>
      </c>
      <c r="F101" s="13" t="s">
        <v>94</v>
      </c>
      <c r="G101" s="13" t="s">
        <v>95</v>
      </c>
      <c r="H101" s="49">
        <v>69000</v>
      </c>
      <c r="I101" s="49">
        <v>69000</v>
      </c>
      <c r="J101" s="41">
        <v>14839</v>
      </c>
    </row>
    <row r="102" spans="1:11" s="3" customFormat="1" ht="30" x14ac:dyDescent="0.25">
      <c r="A102" s="13" t="s">
        <v>61</v>
      </c>
      <c r="B102" s="78" t="s">
        <v>58</v>
      </c>
      <c r="C102" s="78"/>
      <c r="D102" s="13" t="s">
        <v>172</v>
      </c>
      <c r="E102" s="13" t="s">
        <v>173</v>
      </c>
      <c r="F102" s="13" t="s">
        <v>96</v>
      </c>
      <c r="G102" s="13" t="s">
        <v>97</v>
      </c>
      <c r="H102" s="49">
        <v>84000</v>
      </c>
      <c r="I102" s="49">
        <v>66000</v>
      </c>
      <c r="J102" s="41">
        <v>57325</v>
      </c>
    </row>
    <row r="103" spans="1:11" s="3" customFormat="1" ht="30" x14ac:dyDescent="0.25">
      <c r="A103" s="13" t="s">
        <v>61</v>
      </c>
      <c r="B103" s="78" t="s">
        <v>58</v>
      </c>
      <c r="C103" s="78"/>
      <c r="D103" s="13" t="s">
        <v>172</v>
      </c>
      <c r="E103" s="13" t="s">
        <v>173</v>
      </c>
      <c r="F103" s="13" t="s">
        <v>242</v>
      </c>
      <c r="G103" s="13" t="s">
        <v>243</v>
      </c>
      <c r="H103" s="49">
        <v>100000</v>
      </c>
      <c r="I103" s="49">
        <v>100000</v>
      </c>
      <c r="J103" s="41">
        <v>0</v>
      </c>
    </row>
    <row r="104" spans="1:11" s="3" customFormat="1" ht="30" x14ac:dyDescent="0.25">
      <c r="A104" s="13" t="s">
        <v>61</v>
      </c>
      <c r="B104" s="78" t="s">
        <v>58</v>
      </c>
      <c r="C104" s="78"/>
      <c r="D104" s="13" t="s">
        <v>172</v>
      </c>
      <c r="E104" s="13" t="s">
        <v>173</v>
      </c>
      <c r="F104" s="13">
        <v>201200</v>
      </c>
      <c r="G104" s="13" t="s">
        <v>99</v>
      </c>
      <c r="H104" s="49">
        <v>10000</v>
      </c>
      <c r="I104" s="49">
        <v>10000</v>
      </c>
      <c r="J104" s="41">
        <v>0</v>
      </c>
    </row>
    <row r="105" spans="1:11" s="3" customFormat="1" ht="30" x14ac:dyDescent="0.25">
      <c r="A105" s="13" t="s">
        <v>61</v>
      </c>
      <c r="B105" s="78" t="s">
        <v>58</v>
      </c>
      <c r="C105" s="78"/>
      <c r="D105" s="13" t="s">
        <v>172</v>
      </c>
      <c r="E105" s="13" t="s">
        <v>173</v>
      </c>
      <c r="F105" s="13">
        <v>201300</v>
      </c>
      <c r="G105" s="13" t="s">
        <v>197</v>
      </c>
      <c r="H105" s="49">
        <v>7000</v>
      </c>
      <c r="I105" s="49">
        <v>7000</v>
      </c>
      <c r="J105" s="41">
        <v>5000</v>
      </c>
    </row>
    <row r="106" spans="1:11" s="3" customFormat="1" ht="30" x14ac:dyDescent="0.25">
      <c r="A106" s="13" t="s">
        <v>61</v>
      </c>
      <c r="B106" s="78" t="s">
        <v>58</v>
      </c>
      <c r="C106" s="78"/>
      <c r="D106" s="13" t="s">
        <v>172</v>
      </c>
      <c r="E106" s="13" t="s">
        <v>173</v>
      </c>
      <c r="F106" s="13">
        <v>201400</v>
      </c>
      <c r="G106" s="13" t="s">
        <v>167</v>
      </c>
      <c r="H106" s="49">
        <v>4000</v>
      </c>
      <c r="I106" s="49">
        <v>4000</v>
      </c>
      <c r="J106" s="41">
        <v>2304</v>
      </c>
    </row>
    <row r="107" spans="1:11" s="3" customFormat="1" ht="27" customHeight="1" x14ac:dyDescent="0.25">
      <c r="A107" s="13" t="s">
        <v>61</v>
      </c>
      <c r="B107" s="78" t="s">
        <v>58</v>
      </c>
      <c r="C107" s="78"/>
      <c r="D107" s="13" t="s">
        <v>172</v>
      </c>
      <c r="E107" s="13" t="s">
        <v>173</v>
      </c>
      <c r="F107" s="13">
        <v>203001</v>
      </c>
      <c r="G107" s="13" t="s">
        <v>235</v>
      </c>
      <c r="H107" s="49">
        <v>20000</v>
      </c>
      <c r="I107" s="49">
        <v>19000</v>
      </c>
      <c r="J107" s="41">
        <v>11500</v>
      </c>
    </row>
    <row r="108" spans="1:11" s="3" customFormat="1" ht="30" x14ac:dyDescent="0.25">
      <c r="A108" s="13" t="s">
        <v>61</v>
      </c>
      <c r="B108" s="78" t="s">
        <v>58</v>
      </c>
      <c r="C108" s="78"/>
      <c r="D108" s="13" t="s">
        <v>172</v>
      </c>
      <c r="E108" s="13" t="s">
        <v>173</v>
      </c>
      <c r="F108" s="13" t="s">
        <v>106</v>
      </c>
      <c r="G108" s="13" t="s">
        <v>107</v>
      </c>
      <c r="H108" s="49">
        <v>626000</v>
      </c>
      <c r="I108" s="49">
        <v>581000</v>
      </c>
      <c r="J108" s="41">
        <v>434393</v>
      </c>
    </row>
    <row r="109" spans="1:11" s="3" customFormat="1" ht="30" x14ac:dyDescent="0.25">
      <c r="A109" s="13" t="s">
        <v>61</v>
      </c>
      <c r="B109" s="78" t="s">
        <v>58</v>
      </c>
      <c r="C109" s="78"/>
      <c r="D109" s="13" t="s">
        <v>172</v>
      </c>
      <c r="E109" s="13" t="s">
        <v>173</v>
      </c>
      <c r="F109" s="13" t="s">
        <v>110</v>
      </c>
      <c r="G109" s="13" t="s">
        <v>111</v>
      </c>
      <c r="H109" s="49">
        <v>95000</v>
      </c>
      <c r="I109" s="49">
        <v>75000</v>
      </c>
      <c r="J109" s="41">
        <v>62778</v>
      </c>
    </row>
    <row r="110" spans="1:11" s="3" customFormat="1" ht="60" x14ac:dyDescent="0.25">
      <c r="A110" s="13" t="s">
        <v>61</v>
      </c>
      <c r="B110" s="78" t="s">
        <v>58</v>
      </c>
      <c r="C110" s="78"/>
      <c r="D110" s="13" t="s">
        <v>172</v>
      </c>
      <c r="E110" s="13" t="s">
        <v>173</v>
      </c>
      <c r="F110" s="13" t="s">
        <v>112</v>
      </c>
      <c r="G110" s="13" t="s">
        <v>113</v>
      </c>
      <c r="H110" s="49">
        <v>-11600</v>
      </c>
      <c r="I110" s="49">
        <v>-11600</v>
      </c>
      <c r="J110" s="41">
        <v>-85031</v>
      </c>
      <c r="K110" s="68"/>
    </row>
    <row r="111" spans="1:11" s="3" customFormat="1" ht="30" x14ac:dyDescent="0.25">
      <c r="A111" s="13" t="s">
        <v>61</v>
      </c>
      <c r="B111" s="78" t="s">
        <v>58</v>
      </c>
      <c r="C111" s="78"/>
      <c r="D111" s="13" t="s">
        <v>174</v>
      </c>
      <c r="E111" s="13" t="s">
        <v>175</v>
      </c>
      <c r="F111" s="13" t="s">
        <v>64</v>
      </c>
      <c r="G111" s="13" t="s">
        <v>65</v>
      </c>
      <c r="H111" s="49">
        <v>1204000</v>
      </c>
      <c r="I111" s="49">
        <v>903000</v>
      </c>
      <c r="J111" s="41">
        <v>906945</v>
      </c>
    </row>
    <row r="112" spans="1:11" s="3" customFormat="1" ht="30" x14ac:dyDescent="0.25">
      <c r="A112" s="13" t="s">
        <v>61</v>
      </c>
      <c r="B112" s="78" t="s">
        <v>58</v>
      </c>
      <c r="C112" s="78"/>
      <c r="D112" s="13" t="s">
        <v>174</v>
      </c>
      <c r="E112" s="13" t="s">
        <v>175</v>
      </c>
      <c r="F112" s="13">
        <v>100117</v>
      </c>
      <c r="G112" s="13" t="s">
        <v>258</v>
      </c>
      <c r="H112" s="49">
        <v>74000</v>
      </c>
      <c r="I112" s="49">
        <v>56000</v>
      </c>
      <c r="J112" s="41">
        <v>55878</v>
      </c>
    </row>
    <row r="113" spans="1:11" s="3" customFormat="1" ht="30" x14ac:dyDescent="0.25">
      <c r="A113" s="13" t="s">
        <v>61</v>
      </c>
      <c r="B113" s="78" t="s">
        <v>58</v>
      </c>
      <c r="C113" s="78"/>
      <c r="D113" s="13" t="s">
        <v>174</v>
      </c>
      <c r="E113" s="13" t="s">
        <v>175</v>
      </c>
      <c r="F113" s="13">
        <v>100206</v>
      </c>
      <c r="G113" s="13" t="s">
        <v>265</v>
      </c>
      <c r="H113" s="49">
        <v>31000</v>
      </c>
      <c r="I113" s="49">
        <v>31000</v>
      </c>
      <c r="J113" s="41">
        <v>29000</v>
      </c>
    </row>
    <row r="114" spans="1:11" s="3" customFormat="1" ht="30" x14ac:dyDescent="0.25">
      <c r="A114" s="13" t="s">
        <v>61</v>
      </c>
      <c r="B114" s="78" t="s">
        <v>58</v>
      </c>
      <c r="C114" s="78"/>
      <c r="D114" s="13" t="s">
        <v>174</v>
      </c>
      <c r="E114" s="13" t="s">
        <v>175</v>
      </c>
      <c r="F114" s="13" t="s">
        <v>76</v>
      </c>
      <c r="G114" s="13" t="s">
        <v>77</v>
      </c>
      <c r="H114" s="49">
        <v>27000</v>
      </c>
      <c r="I114" s="49">
        <v>21000</v>
      </c>
      <c r="J114" s="41">
        <v>19178</v>
      </c>
    </row>
    <row r="115" spans="1:11" s="3" customFormat="1" ht="30" x14ac:dyDescent="0.25">
      <c r="A115" s="13" t="s">
        <v>61</v>
      </c>
      <c r="B115" s="78" t="s">
        <v>58</v>
      </c>
      <c r="C115" s="78"/>
      <c r="D115" s="13" t="s">
        <v>174</v>
      </c>
      <c r="E115" s="13" t="s">
        <v>175</v>
      </c>
      <c r="F115" s="13">
        <v>200101</v>
      </c>
      <c r="G115" s="13" t="s">
        <v>79</v>
      </c>
      <c r="H115" s="49">
        <v>2000</v>
      </c>
      <c r="I115" s="49">
        <v>2000</v>
      </c>
      <c r="J115" s="41">
        <v>2000</v>
      </c>
    </row>
    <row r="116" spans="1:11" s="3" customFormat="1" ht="30" x14ac:dyDescent="0.25">
      <c r="A116" s="13" t="s">
        <v>61</v>
      </c>
      <c r="B116" s="78" t="s">
        <v>58</v>
      </c>
      <c r="C116" s="78"/>
      <c r="D116" s="13" t="s">
        <v>174</v>
      </c>
      <c r="E116" s="13" t="s">
        <v>175</v>
      </c>
      <c r="F116" s="13">
        <v>200102</v>
      </c>
      <c r="G116" s="13" t="s">
        <v>163</v>
      </c>
      <c r="H116" s="49">
        <v>2000</v>
      </c>
      <c r="I116" s="49">
        <v>1000</v>
      </c>
      <c r="J116" s="41">
        <v>976</v>
      </c>
    </row>
    <row r="117" spans="1:11" s="3" customFormat="1" ht="30" x14ac:dyDescent="0.25">
      <c r="A117" s="13" t="s">
        <v>61</v>
      </c>
      <c r="B117" s="78" t="s">
        <v>58</v>
      </c>
      <c r="C117" s="78"/>
      <c r="D117" s="13" t="s">
        <v>174</v>
      </c>
      <c r="E117" s="13" t="s">
        <v>175</v>
      </c>
      <c r="F117" s="13" t="s">
        <v>80</v>
      </c>
      <c r="G117" s="13" t="s">
        <v>81</v>
      </c>
      <c r="H117" s="49">
        <v>26000</v>
      </c>
      <c r="I117" s="49">
        <v>20000</v>
      </c>
      <c r="J117" s="41">
        <v>17617</v>
      </c>
    </row>
    <row r="118" spans="1:11" s="3" customFormat="1" ht="30" x14ac:dyDescent="0.25">
      <c r="A118" s="13" t="s">
        <v>61</v>
      </c>
      <c r="B118" s="78" t="s">
        <v>58</v>
      </c>
      <c r="C118" s="78"/>
      <c r="D118" s="13" t="s">
        <v>174</v>
      </c>
      <c r="E118" s="13" t="s">
        <v>175</v>
      </c>
      <c r="F118" s="13">
        <v>200104</v>
      </c>
      <c r="G118" s="13" t="s">
        <v>83</v>
      </c>
      <c r="H118" s="49">
        <v>2000</v>
      </c>
      <c r="I118" s="49">
        <v>1500</v>
      </c>
      <c r="J118" s="41">
        <v>813</v>
      </c>
    </row>
    <row r="119" spans="1:11" s="3" customFormat="1" ht="30" x14ac:dyDescent="0.25">
      <c r="A119" s="13" t="s">
        <v>61</v>
      </c>
      <c r="B119" s="78" t="s">
        <v>58</v>
      </c>
      <c r="C119" s="78"/>
      <c r="D119" s="13" t="s">
        <v>174</v>
      </c>
      <c r="E119" s="13" t="s">
        <v>175</v>
      </c>
      <c r="F119" s="13" t="s">
        <v>88</v>
      </c>
      <c r="G119" s="13" t="s">
        <v>89</v>
      </c>
      <c r="H119" s="49">
        <v>12000</v>
      </c>
      <c r="I119" s="49">
        <v>9000</v>
      </c>
      <c r="J119" s="41">
        <v>8977</v>
      </c>
    </row>
    <row r="120" spans="1:11" s="3" customFormat="1" ht="30" x14ac:dyDescent="0.25">
      <c r="A120" s="13" t="s">
        <v>61</v>
      </c>
      <c r="B120" s="78" t="s">
        <v>58</v>
      </c>
      <c r="C120" s="78"/>
      <c r="D120" s="13" t="s">
        <v>174</v>
      </c>
      <c r="E120" s="13" t="s">
        <v>175</v>
      </c>
      <c r="F120" s="13" t="s">
        <v>92</v>
      </c>
      <c r="G120" s="13" t="s">
        <v>93</v>
      </c>
      <c r="H120" s="49">
        <v>26000</v>
      </c>
      <c r="I120" s="49">
        <v>21000</v>
      </c>
      <c r="J120" s="41">
        <v>20916</v>
      </c>
    </row>
    <row r="121" spans="1:11" s="3" customFormat="1" ht="30" x14ac:dyDescent="0.25">
      <c r="A121" s="13" t="s">
        <v>61</v>
      </c>
      <c r="B121" s="78" t="s">
        <v>58</v>
      </c>
      <c r="C121" s="78"/>
      <c r="D121" s="13" t="s">
        <v>174</v>
      </c>
      <c r="E121" s="13" t="s">
        <v>175</v>
      </c>
      <c r="F121" s="13">
        <v>200601</v>
      </c>
      <c r="G121" s="13" t="s">
        <v>97</v>
      </c>
      <c r="H121" s="49">
        <v>4000</v>
      </c>
      <c r="I121" s="49">
        <v>3000</v>
      </c>
      <c r="J121" s="41">
        <v>2000</v>
      </c>
    </row>
    <row r="122" spans="1:11" s="3" customFormat="1" ht="30" x14ac:dyDescent="0.25">
      <c r="A122" s="13" t="s">
        <v>61</v>
      </c>
      <c r="B122" s="78" t="s">
        <v>58</v>
      </c>
      <c r="C122" s="78"/>
      <c r="D122" s="13" t="s">
        <v>174</v>
      </c>
      <c r="E122" s="13" t="s">
        <v>175</v>
      </c>
      <c r="F122" s="13">
        <v>201300</v>
      </c>
      <c r="G122" s="13" t="s">
        <v>197</v>
      </c>
      <c r="H122" s="49">
        <v>6000</v>
      </c>
      <c r="I122" s="49">
        <v>6000</v>
      </c>
      <c r="J122" s="41">
        <v>650</v>
      </c>
    </row>
    <row r="123" spans="1:11" s="3" customFormat="1" ht="30" x14ac:dyDescent="0.25">
      <c r="A123" s="13" t="s">
        <v>61</v>
      </c>
      <c r="B123" s="78" t="s">
        <v>58</v>
      </c>
      <c r="C123" s="78"/>
      <c r="D123" s="13" t="s">
        <v>174</v>
      </c>
      <c r="E123" s="13" t="s">
        <v>175</v>
      </c>
      <c r="F123" s="13">
        <v>203030</v>
      </c>
      <c r="G123" s="13" t="s">
        <v>107</v>
      </c>
      <c r="H123" s="49">
        <v>15000</v>
      </c>
      <c r="I123" s="49">
        <v>15000</v>
      </c>
      <c r="J123" s="41">
        <v>10014</v>
      </c>
      <c r="K123" s="68"/>
    </row>
    <row r="124" spans="1:11" s="3" customFormat="1" ht="30" x14ac:dyDescent="0.25">
      <c r="A124" s="13" t="s">
        <v>61</v>
      </c>
      <c r="B124" s="78" t="s">
        <v>58</v>
      </c>
      <c r="C124" s="78"/>
      <c r="D124" s="13" t="s">
        <v>244</v>
      </c>
      <c r="E124" s="13" t="s">
        <v>245</v>
      </c>
      <c r="F124" s="13" t="s">
        <v>64</v>
      </c>
      <c r="G124" s="13" t="s">
        <v>65</v>
      </c>
      <c r="H124" s="49">
        <v>412000</v>
      </c>
      <c r="I124" s="49">
        <v>309000</v>
      </c>
      <c r="J124" s="41">
        <v>312275</v>
      </c>
    </row>
    <row r="125" spans="1:11" s="3" customFormat="1" ht="30" x14ac:dyDescent="0.25">
      <c r="A125" s="13" t="s">
        <v>61</v>
      </c>
      <c r="B125" s="78" t="s">
        <v>58</v>
      </c>
      <c r="C125" s="78"/>
      <c r="D125" s="13" t="s">
        <v>244</v>
      </c>
      <c r="E125" s="13" t="s">
        <v>245</v>
      </c>
      <c r="F125" s="13">
        <v>100117</v>
      </c>
      <c r="G125" s="13" t="s">
        <v>258</v>
      </c>
      <c r="H125" s="49">
        <v>30000</v>
      </c>
      <c r="I125" s="49">
        <v>24000</v>
      </c>
      <c r="J125" s="41">
        <v>20294</v>
      </c>
    </row>
    <row r="126" spans="1:11" s="3" customFormat="1" ht="30" x14ac:dyDescent="0.25">
      <c r="A126" s="13" t="s">
        <v>61</v>
      </c>
      <c r="B126" s="78" t="s">
        <v>58</v>
      </c>
      <c r="C126" s="78"/>
      <c r="D126" s="13" t="s">
        <v>244</v>
      </c>
      <c r="E126" s="13" t="s">
        <v>245</v>
      </c>
      <c r="F126" s="13" t="s">
        <v>70</v>
      </c>
      <c r="G126" s="13" t="s">
        <v>71</v>
      </c>
      <c r="H126" s="49">
        <v>25000</v>
      </c>
      <c r="I126" s="49">
        <v>20000</v>
      </c>
      <c r="J126" s="41">
        <v>22721</v>
      </c>
    </row>
    <row r="127" spans="1:11" s="3" customFormat="1" ht="30" x14ac:dyDescent="0.25">
      <c r="A127" s="13" t="s">
        <v>61</v>
      </c>
      <c r="B127" s="78" t="s">
        <v>58</v>
      </c>
      <c r="C127" s="78"/>
      <c r="D127" s="13" t="s">
        <v>244</v>
      </c>
      <c r="E127" s="13" t="s">
        <v>245</v>
      </c>
      <c r="F127" s="13">
        <v>100206</v>
      </c>
      <c r="G127" s="13" t="s">
        <v>265</v>
      </c>
      <c r="H127" s="49">
        <v>8000</v>
      </c>
      <c r="I127" s="49">
        <v>8000</v>
      </c>
      <c r="J127" s="41">
        <v>5800</v>
      </c>
    </row>
    <row r="128" spans="1:11" s="3" customFormat="1" ht="30" x14ac:dyDescent="0.25">
      <c r="A128" s="13" t="s">
        <v>61</v>
      </c>
      <c r="B128" s="78" t="s">
        <v>58</v>
      </c>
      <c r="C128" s="78"/>
      <c r="D128" s="13" t="s">
        <v>244</v>
      </c>
      <c r="E128" s="13" t="s">
        <v>245</v>
      </c>
      <c r="F128" s="13" t="s">
        <v>76</v>
      </c>
      <c r="G128" s="13" t="s">
        <v>77</v>
      </c>
      <c r="H128" s="49">
        <v>10000</v>
      </c>
      <c r="I128" s="49">
        <v>8000</v>
      </c>
      <c r="J128" s="41">
        <v>7283</v>
      </c>
    </row>
    <row r="129" spans="1:11" s="3" customFormat="1" ht="30" x14ac:dyDescent="0.25">
      <c r="A129" s="13" t="s">
        <v>61</v>
      </c>
      <c r="B129" s="78" t="s">
        <v>58</v>
      </c>
      <c r="C129" s="78"/>
      <c r="D129" s="13" t="s">
        <v>244</v>
      </c>
      <c r="E129" s="13" t="s">
        <v>245</v>
      </c>
      <c r="F129" s="13">
        <v>200101</v>
      </c>
      <c r="G129" s="13" t="s">
        <v>79</v>
      </c>
      <c r="H129" s="49">
        <v>1000</v>
      </c>
      <c r="I129" s="49">
        <v>1000</v>
      </c>
      <c r="J129" s="41">
        <v>787</v>
      </c>
    </row>
    <row r="130" spans="1:11" s="3" customFormat="1" ht="30" x14ac:dyDescent="0.25">
      <c r="A130" s="13" t="s">
        <v>61</v>
      </c>
      <c r="B130" s="78" t="s">
        <v>58</v>
      </c>
      <c r="C130" s="78"/>
      <c r="D130" s="13" t="s">
        <v>244</v>
      </c>
      <c r="E130" s="13" t="s">
        <v>245</v>
      </c>
      <c r="F130" s="13">
        <v>200102</v>
      </c>
      <c r="G130" s="13" t="s">
        <v>163</v>
      </c>
      <c r="H130" s="49">
        <v>1000</v>
      </c>
      <c r="I130" s="49">
        <v>1000</v>
      </c>
      <c r="J130" s="41">
        <v>990</v>
      </c>
    </row>
    <row r="131" spans="1:11" s="3" customFormat="1" ht="30" x14ac:dyDescent="0.25">
      <c r="A131" s="13" t="s">
        <v>61</v>
      </c>
      <c r="B131" s="78" t="s">
        <v>58</v>
      </c>
      <c r="C131" s="78"/>
      <c r="D131" s="13" t="s">
        <v>244</v>
      </c>
      <c r="E131" s="13" t="s">
        <v>245</v>
      </c>
      <c r="F131" s="13" t="s">
        <v>88</v>
      </c>
      <c r="G131" s="13" t="s">
        <v>89</v>
      </c>
      <c r="H131" s="49">
        <v>10000</v>
      </c>
      <c r="I131" s="49">
        <v>7000</v>
      </c>
      <c r="J131" s="41">
        <v>7000</v>
      </c>
    </row>
    <row r="132" spans="1:11" s="3" customFormat="1" ht="30" x14ac:dyDescent="0.25">
      <c r="A132" s="13" t="s">
        <v>61</v>
      </c>
      <c r="B132" s="78" t="s">
        <v>58</v>
      </c>
      <c r="C132" s="78"/>
      <c r="D132" s="13" t="s">
        <v>244</v>
      </c>
      <c r="E132" s="13" t="s">
        <v>245</v>
      </c>
      <c r="F132" s="13">
        <v>200109</v>
      </c>
      <c r="G132" s="13" t="s">
        <v>91</v>
      </c>
      <c r="H132" s="49">
        <v>22000</v>
      </c>
      <c r="I132" s="49">
        <v>22000</v>
      </c>
      <c r="J132" s="41">
        <v>22000</v>
      </c>
    </row>
    <row r="133" spans="1:11" s="3" customFormat="1" ht="30" x14ac:dyDescent="0.25">
      <c r="A133" s="13" t="s">
        <v>61</v>
      </c>
      <c r="B133" s="78" t="s">
        <v>58</v>
      </c>
      <c r="C133" s="78"/>
      <c r="D133" s="13" t="s">
        <v>244</v>
      </c>
      <c r="E133" s="13" t="s">
        <v>245</v>
      </c>
      <c r="F133" s="13" t="s">
        <v>92</v>
      </c>
      <c r="G133" s="13" t="s">
        <v>93</v>
      </c>
      <c r="H133" s="49">
        <v>23000</v>
      </c>
      <c r="I133" s="49">
        <v>17000</v>
      </c>
      <c r="J133" s="41">
        <v>17000</v>
      </c>
    </row>
    <row r="134" spans="1:11" s="3" customFormat="1" ht="30" x14ac:dyDescent="0.25">
      <c r="A134" s="13" t="s">
        <v>61</v>
      </c>
      <c r="B134" s="78" t="s">
        <v>58</v>
      </c>
      <c r="C134" s="78"/>
      <c r="D134" s="13" t="s">
        <v>244</v>
      </c>
      <c r="E134" s="13" t="s">
        <v>245</v>
      </c>
      <c r="F134" s="13">
        <v>200601</v>
      </c>
      <c r="G134" s="13" t="s">
        <v>97</v>
      </c>
      <c r="H134" s="49">
        <v>3000</v>
      </c>
      <c r="I134" s="49">
        <v>3000</v>
      </c>
      <c r="J134" s="41">
        <v>2968</v>
      </c>
    </row>
    <row r="135" spans="1:11" s="3" customFormat="1" ht="30" x14ac:dyDescent="0.25">
      <c r="A135" s="13" t="s">
        <v>61</v>
      </c>
      <c r="B135" s="78" t="s">
        <v>58</v>
      </c>
      <c r="C135" s="78"/>
      <c r="D135" s="13" t="s">
        <v>244</v>
      </c>
      <c r="E135" s="13" t="s">
        <v>245</v>
      </c>
      <c r="F135" s="13" t="s">
        <v>164</v>
      </c>
      <c r="G135" s="13" t="s">
        <v>165</v>
      </c>
      <c r="H135" s="49">
        <v>2000</v>
      </c>
      <c r="I135" s="49">
        <v>2000</v>
      </c>
      <c r="J135" s="41">
        <v>1984</v>
      </c>
    </row>
    <row r="136" spans="1:11" s="3" customFormat="1" ht="30" x14ac:dyDescent="0.25">
      <c r="A136" s="13" t="s">
        <v>61</v>
      </c>
      <c r="B136" s="78" t="s">
        <v>58</v>
      </c>
      <c r="C136" s="78"/>
      <c r="D136" s="13" t="s">
        <v>244</v>
      </c>
      <c r="E136" s="13" t="s">
        <v>245</v>
      </c>
      <c r="F136" s="13">
        <v>201300</v>
      </c>
      <c r="G136" s="13" t="s">
        <v>197</v>
      </c>
      <c r="H136" s="49">
        <v>3000</v>
      </c>
      <c r="I136" s="49">
        <v>3000</v>
      </c>
      <c r="J136" s="41">
        <v>0</v>
      </c>
      <c r="K136" s="68"/>
    </row>
    <row r="137" spans="1:11" s="3" customFormat="1" ht="30" x14ac:dyDescent="0.25">
      <c r="A137" s="13" t="s">
        <v>61</v>
      </c>
      <c r="B137" s="78" t="s">
        <v>58</v>
      </c>
      <c r="C137" s="78"/>
      <c r="D137" s="13" t="s">
        <v>178</v>
      </c>
      <c r="E137" s="13" t="s">
        <v>179</v>
      </c>
      <c r="F137" s="13" t="s">
        <v>64</v>
      </c>
      <c r="G137" s="13" t="s">
        <v>65</v>
      </c>
      <c r="H137" s="49">
        <v>697000</v>
      </c>
      <c r="I137" s="49">
        <v>527000</v>
      </c>
      <c r="J137" s="41">
        <v>518561</v>
      </c>
    </row>
    <row r="138" spans="1:11" s="3" customFormat="1" ht="30" x14ac:dyDescent="0.25">
      <c r="A138" s="13" t="s">
        <v>61</v>
      </c>
      <c r="B138" s="78" t="s">
        <v>58</v>
      </c>
      <c r="C138" s="78"/>
      <c r="D138" s="13" t="s">
        <v>178</v>
      </c>
      <c r="E138" s="13" t="s">
        <v>179</v>
      </c>
      <c r="F138" s="13">
        <v>100112</v>
      </c>
      <c r="G138" s="13" t="s">
        <v>67</v>
      </c>
      <c r="H138" s="49">
        <v>1000</v>
      </c>
      <c r="I138" s="49">
        <v>1000</v>
      </c>
      <c r="J138" s="41">
        <v>1000</v>
      </c>
    </row>
    <row r="139" spans="1:11" s="3" customFormat="1" ht="30" x14ac:dyDescent="0.25">
      <c r="A139" s="13" t="s">
        <v>61</v>
      </c>
      <c r="B139" s="78" t="s">
        <v>58</v>
      </c>
      <c r="C139" s="78"/>
      <c r="D139" s="13" t="s">
        <v>178</v>
      </c>
      <c r="E139" s="13" t="s">
        <v>179</v>
      </c>
      <c r="F139" s="13">
        <v>100117</v>
      </c>
      <c r="G139" s="13" t="s">
        <v>258</v>
      </c>
      <c r="H139" s="49">
        <v>54000</v>
      </c>
      <c r="I139" s="49">
        <v>40600</v>
      </c>
      <c r="J139" s="41">
        <v>37593</v>
      </c>
    </row>
    <row r="140" spans="1:11" s="3" customFormat="1" ht="30" x14ac:dyDescent="0.25">
      <c r="A140" s="13" t="s">
        <v>61</v>
      </c>
      <c r="B140" s="78" t="s">
        <v>58</v>
      </c>
      <c r="C140" s="78"/>
      <c r="D140" s="13" t="s">
        <v>178</v>
      </c>
      <c r="E140" s="13" t="s">
        <v>179</v>
      </c>
      <c r="F140" s="13">
        <v>100206</v>
      </c>
      <c r="G140" s="13" t="s">
        <v>265</v>
      </c>
      <c r="H140" s="49">
        <v>18000</v>
      </c>
      <c r="I140" s="49">
        <v>18000</v>
      </c>
      <c r="J140" s="41">
        <v>17400</v>
      </c>
    </row>
    <row r="141" spans="1:11" s="3" customFormat="1" ht="30" x14ac:dyDescent="0.25">
      <c r="A141" s="13" t="s">
        <v>61</v>
      </c>
      <c r="B141" s="78" t="s">
        <v>58</v>
      </c>
      <c r="C141" s="78"/>
      <c r="D141" s="13" t="s">
        <v>178</v>
      </c>
      <c r="E141" s="13" t="s">
        <v>179</v>
      </c>
      <c r="F141" s="13" t="s">
        <v>76</v>
      </c>
      <c r="G141" s="13" t="s">
        <v>77</v>
      </c>
      <c r="H141" s="49">
        <v>17000</v>
      </c>
      <c r="I141" s="49">
        <v>14000</v>
      </c>
      <c r="J141" s="41">
        <v>12433</v>
      </c>
    </row>
    <row r="142" spans="1:11" s="3" customFormat="1" ht="30" x14ac:dyDescent="0.25">
      <c r="A142" s="13" t="s">
        <v>61</v>
      </c>
      <c r="B142" s="78" t="s">
        <v>58</v>
      </c>
      <c r="C142" s="78"/>
      <c r="D142" s="13" t="s">
        <v>178</v>
      </c>
      <c r="E142" s="13" t="s">
        <v>179</v>
      </c>
      <c r="F142" s="13">
        <v>200101</v>
      </c>
      <c r="G142" s="13" t="s">
        <v>79</v>
      </c>
      <c r="H142" s="49">
        <v>2000</v>
      </c>
      <c r="I142" s="49">
        <v>2000</v>
      </c>
      <c r="J142" s="41">
        <v>1996</v>
      </c>
    </row>
    <row r="143" spans="1:11" s="3" customFormat="1" ht="30" x14ac:dyDescent="0.25">
      <c r="A143" s="13" t="s">
        <v>61</v>
      </c>
      <c r="B143" s="78" t="s">
        <v>58</v>
      </c>
      <c r="C143" s="78"/>
      <c r="D143" s="13" t="s">
        <v>178</v>
      </c>
      <c r="E143" s="13" t="s">
        <v>179</v>
      </c>
      <c r="F143" s="13">
        <v>200102</v>
      </c>
      <c r="G143" s="13" t="s">
        <v>163</v>
      </c>
      <c r="H143" s="49">
        <v>1000</v>
      </c>
      <c r="I143" s="49">
        <v>1000</v>
      </c>
      <c r="J143" s="41">
        <v>1000</v>
      </c>
    </row>
    <row r="144" spans="1:11" s="3" customFormat="1" ht="30" x14ac:dyDescent="0.25">
      <c r="A144" s="13" t="s">
        <v>61</v>
      </c>
      <c r="B144" s="78" t="s">
        <v>58</v>
      </c>
      <c r="C144" s="78"/>
      <c r="D144" s="13" t="s">
        <v>178</v>
      </c>
      <c r="E144" s="13" t="s">
        <v>179</v>
      </c>
      <c r="F144" s="13">
        <v>200103</v>
      </c>
      <c r="G144" s="13" t="s">
        <v>81</v>
      </c>
      <c r="H144" s="49">
        <v>2000</v>
      </c>
      <c r="I144" s="49">
        <v>2000</v>
      </c>
      <c r="J144" s="41">
        <v>2000</v>
      </c>
    </row>
    <row r="145" spans="1:12" s="3" customFormat="1" ht="30" x14ac:dyDescent="0.25">
      <c r="A145" s="13" t="s">
        <v>61</v>
      </c>
      <c r="B145" s="78" t="s">
        <v>58</v>
      </c>
      <c r="C145" s="78"/>
      <c r="D145" s="13" t="s">
        <v>178</v>
      </c>
      <c r="E145" s="13" t="s">
        <v>179</v>
      </c>
      <c r="F145" s="13">
        <v>200104</v>
      </c>
      <c r="G145" s="13" t="s">
        <v>83</v>
      </c>
      <c r="H145" s="49">
        <v>1000</v>
      </c>
      <c r="I145" s="49">
        <v>1000</v>
      </c>
      <c r="J145" s="41">
        <v>1000</v>
      </c>
    </row>
    <row r="146" spans="1:12" s="3" customFormat="1" ht="30" x14ac:dyDescent="0.25">
      <c r="A146" s="13" t="s">
        <v>61</v>
      </c>
      <c r="B146" s="78" t="s">
        <v>58</v>
      </c>
      <c r="C146" s="78"/>
      <c r="D146" s="13" t="s">
        <v>178</v>
      </c>
      <c r="E146" s="13" t="s">
        <v>179</v>
      </c>
      <c r="F146" s="13" t="s">
        <v>222</v>
      </c>
      <c r="G146" s="13" t="s">
        <v>223</v>
      </c>
      <c r="H146" s="49">
        <v>7000</v>
      </c>
      <c r="I146" s="49">
        <v>7000</v>
      </c>
      <c r="J146" s="41">
        <v>6901</v>
      </c>
    </row>
    <row r="147" spans="1:12" s="3" customFormat="1" ht="30" x14ac:dyDescent="0.25">
      <c r="A147" s="13" t="s">
        <v>61</v>
      </c>
      <c r="B147" s="78" t="s">
        <v>58</v>
      </c>
      <c r="C147" s="78"/>
      <c r="D147" s="13" t="s">
        <v>178</v>
      </c>
      <c r="E147" s="13" t="s">
        <v>179</v>
      </c>
      <c r="F147" s="13">
        <v>200106</v>
      </c>
      <c r="G147" s="13" t="s">
        <v>85</v>
      </c>
      <c r="H147" s="49">
        <v>3000</v>
      </c>
      <c r="I147" s="49">
        <v>3000</v>
      </c>
      <c r="J147" s="41">
        <v>0</v>
      </c>
    </row>
    <row r="148" spans="1:12" s="3" customFormat="1" ht="30" x14ac:dyDescent="0.25">
      <c r="A148" s="13" t="s">
        <v>61</v>
      </c>
      <c r="B148" s="78" t="s">
        <v>58</v>
      </c>
      <c r="C148" s="78"/>
      <c r="D148" s="13" t="s">
        <v>178</v>
      </c>
      <c r="E148" s="13" t="s">
        <v>179</v>
      </c>
      <c r="F148" s="13" t="s">
        <v>88</v>
      </c>
      <c r="G148" s="13" t="s">
        <v>89</v>
      </c>
      <c r="H148" s="49">
        <v>6000</v>
      </c>
      <c r="I148" s="49">
        <v>4400</v>
      </c>
      <c r="J148" s="41">
        <v>2933</v>
      </c>
    </row>
    <row r="149" spans="1:12" s="3" customFormat="1" ht="30" x14ac:dyDescent="0.25">
      <c r="A149" s="13" t="s">
        <v>61</v>
      </c>
      <c r="B149" s="78" t="s">
        <v>58</v>
      </c>
      <c r="C149" s="78"/>
      <c r="D149" s="13" t="s">
        <v>178</v>
      </c>
      <c r="E149" s="13" t="s">
        <v>179</v>
      </c>
      <c r="F149" s="13" t="s">
        <v>90</v>
      </c>
      <c r="G149" s="13" t="s">
        <v>91</v>
      </c>
      <c r="H149" s="49">
        <v>26000</v>
      </c>
      <c r="I149" s="49">
        <v>26000</v>
      </c>
      <c r="J149" s="41">
        <v>26000</v>
      </c>
    </row>
    <row r="150" spans="1:12" s="3" customFormat="1" ht="30" x14ac:dyDescent="0.25">
      <c r="A150" s="13" t="s">
        <v>61</v>
      </c>
      <c r="B150" s="78" t="s">
        <v>58</v>
      </c>
      <c r="C150" s="78"/>
      <c r="D150" s="13" t="s">
        <v>178</v>
      </c>
      <c r="E150" s="13" t="s">
        <v>179</v>
      </c>
      <c r="F150" s="13" t="s">
        <v>92</v>
      </c>
      <c r="G150" s="13" t="s">
        <v>93</v>
      </c>
      <c r="H150" s="49">
        <v>23400</v>
      </c>
      <c r="I150" s="49">
        <v>20700</v>
      </c>
      <c r="J150" s="41">
        <v>16969</v>
      </c>
    </row>
    <row r="151" spans="1:12" s="3" customFormat="1" ht="30" x14ac:dyDescent="0.25">
      <c r="A151" s="13" t="s">
        <v>61</v>
      </c>
      <c r="B151" s="78" t="s">
        <v>58</v>
      </c>
      <c r="C151" s="78"/>
      <c r="D151" s="13" t="s">
        <v>178</v>
      </c>
      <c r="E151" s="13" t="s">
        <v>179</v>
      </c>
      <c r="F151" s="13">
        <v>200530</v>
      </c>
      <c r="G151" s="13" t="s">
        <v>95</v>
      </c>
      <c r="H151" s="49">
        <v>3600</v>
      </c>
      <c r="I151" s="49">
        <v>3600</v>
      </c>
      <c r="J151" s="41">
        <v>3527</v>
      </c>
    </row>
    <row r="152" spans="1:12" s="3" customFormat="1" ht="30" x14ac:dyDescent="0.25">
      <c r="A152" s="13" t="s">
        <v>61</v>
      </c>
      <c r="B152" s="78" t="s">
        <v>58</v>
      </c>
      <c r="C152" s="78"/>
      <c r="D152" s="13" t="s">
        <v>178</v>
      </c>
      <c r="E152" s="13" t="s">
        <v>179</v>
      </c>
      <c r="F152" s="13">
        <v>201300</v>
      </c>
      <c r="G152" s="13" t="s">
        <v>197</v>
      </c>
      <c r="H152" s="49">
        <v>0</v>
      </c>
      <c r="I152" s="49">
        <v>0</v>
      </c>
      <c r="J152" s="41">
        <v>0</v>
      </c>
    </row>
    <row r="153" spans="1:12" s="3" customFormat="1" ht="30" x14ac:dyDescent="0.25">
      <c r="A153" s="13" t="s">
        <v>61</v>
      </c>
      <c r="B153" s="78" t="s">
        <v>58</v>
      </c>
      <c r="C153" s="78"/>
      <c r="D153" s="13" t="s">
        <v>178</v>
      </c>
      <c r="E153" s="13" t="s">
        <v>179</v>
      </c>
      <c r="F153" s="13">
        <v>201400</v>
      </c>
      <c r="G153" s="13" t="s">
        <v>167</v>
      </c>
      <c r="H153" s="49">
        <v>1000</v>
      </c>
      <c r="I153" s="49">
        <v>1000</v>
      </c>
      <c r="J153" s="41">
        <v>0</v>
      </c>
    </row>
    <row r="154" spans="1:12" s="3" customFormat="1" ht="30" x14ac:dyDescent="0.25">
      <c r="A154" s="13" t="s">
        <v>61</v>
      </c>
      <c r="B154" s="78" t="s">
        <v>58</v>
      </c>
      <c r="C154" s="78"/>
      <c r="D154" s="13" t="s">
        <v>178</v>
      </c>
      <c r="E154" s="13" t="s">
        <v>179</v>
      </c>
      <c r="F154" s="13">
        <v>203030</v>
      </c>
      <c r="G154" s="13" t="s">
        <v>107</v>
      </c>
      <c r="H154" s="49">
        <v>10000</v>
      </c>
      <c r="I154" s="49">
        <v>0</v>
      </c>
      <c r="J154" s="41">
        <v>0</v>
      </c>
      <c r="K154" s="68"/>
      <c r="L154" s="68"/>
    </row>
    <row r="155" spans="1:12" s="3" customFormat="1" x14ac:dyDescent="0.25">
      <c r="A155" s="70" t="s">
        <v>301</v>
      </c>
      <c r="B155" s="70"/>
      <c r="C155" s="70"/>
      <c r="D155" s="70"/>
      <c r="E155" s="70"/>
      <c r="F155" s="70"/>
      <c r="G155" s="70"/>
      <c r="H155" s="49">
        <f>SUM(H51:H154)</f>
        <v>29388000</v>
      </c>
      <c r="I155" s="49">
        <f>SUM(I51:I154)</f>
        <v>23360800</v>
      </c>
      <c r="J155" s="49">
        <f>SUM(J51:J154)</f>
        <v>19709882</v>
      </c>
    </row>
    <row r="156" spans="1:12" s="3" customFormat="1" ht="30" x14ac:dyDescent="0.25">
      <c r="A156" s="13" t="s">
        <v>61</v>
      </c>
      <c r="B156" s="78" t="s">
        <v>58</v>
      </c>
      <c r="C156" s="78"/>
      <c r="D156" s="13" t="s">
        <v>246</v>
      </c>
      <c r="E156" s="13" t="s">
        <v>247</v>
      </c>
      <c r="F156" s="13" t="s">
        <v>64</v>
      </c>
      <c r="G156" s="13" t="s">
        <v>65</v>
      </c>
      <c r="H156" s="49">
        <v>494000</v>
      </c>
      <c r="I156" s="49">
        <v>371000</v>
      </c>
      <c r="J156" s="41">
        <v>348879</v>
      </c>
    </row>
    <row r="157" spans="1:12" s="3" customFormat="1" ht="30" x14ac:dyDescent="0.25">
      <c r="A157" s="13" t="s">
        <v>61</v>
      </c>
      <c r="B157" s="78" t="s">
        <v>58</v>
      </c>
      <c r="C157" s="78"/>
      <c r="D157" s="13" t="s">
        <v>246</v>
      </c>
      <c r="E157" s="13" t="s">
        <v>247</v>
      </c>
      <c r="F157" s="13">
        <v>100105</v>
      </c>
      <c r="G157" s="13" t="s">
        <v>187</v>
      </c>
      <c r="H157" s="49">
        <v>40000</v>
      </c>
      <c r="I157" s="49">
        <v>30000</v>
      </c>
      <c r="J157" s="41">
        <v>18259</v>
      </c>
    </row>
    <row r="158" spans="1:12" s="3" customFormat="1" ht="30" x14ac:dyDescent="0.25">
      <c r="A158" s="13" t="s">
        <v>61</v>
      </c>
      <c r="B158" s="78" t="s">
        <v>58</v>
      </c>
      <c r="C158" s="78"/>
      <c r="D158" s="13" t="s">
        <v>246</v>
      </c>
      <c r="E158" s="13" t="s">
        <v>247</v>
      </c>
      <c r="F158" s="13">
        <v>100117</v>
      </c>
      <c r="G158" s="13" t="s">
        <v>258</v>
      </c>
      <c r="H158" s="49">
        <v>40000</v>
      </c>
      <c r="I158" s="49">
        <v>30000</v>
      </c>
      <c r="J158" s="41">
        <v>19166</v>
      </c>
    </row>
    <row r="159" spans="1:12" s="3" customFormat="1" ht="30" x14ac:dyDescent="0.25">
      <c r="A159" s="13" t="s">
        <v>61</v>
      </c>
      <c r="B159" s="78" t="s">
        <v>58</v>
      </c>
      <c r="C159" s="78"/>
      <c r="D159" s="13" t="s">
        <v>246</v>
      </c>
      <c r="E159" s="13" t="s">
        <v>247</v>
      </c>
      <c r="F159" s="13" t="s">
        <v>70</v>
      </c>
      <c r="G159" s="13" t="s">
        <v>71</v>
      </c>
      <c r="H159" s="49">
        <v>40000</v>
      </c>
      <c r="I159" s="49">
        <v>30000</v>
      </c>
      <c r="J159" s="41">
        <v>4094</v>
      </c>
    </row>
    <row r="160" spans="1:12" s="3" customFormat="1" ht="30" x14ac:dyDescent="0.25">
      <c r="A160" s="13" t="s">
        <v>61</v>
      </c>
      <c r="B160" s="78" t="s">
        <v>58</v>
      </c>
      <c r="C160" s="78"/>
      <c r="D160" s="13" t="s">
        <v>246</v>
      </c>
      <c r="E160" s="13" t="s">
        <v>247</v>
      </c>
      <c r="F160" s="13">
        <v>100206</v>
      </c>
      <c r="G160" s="13" t="s">
        <v>265</v>
      </c>
      <c r="H160" s="49">
        <v>15000</v>
      </c>
      <c r="I160" s="49">
        <v>15000</v>
      </c>
      <c r="J160" s="41">
        <v>10150</v>
      </c>
    </row>
    <row r="161" spans="1:10" s="3" customFormat="1" ht="30" x14ac:dyDescent="0.25">
      <c r="A161" s="13" t="s">
        <v>61</v>
      </c>
      <c r="B161" s="78" t="s">
        <v>58</v>
      </c>
      <c r="C161" s="78"/>
      <c r="D161" s="13" t="s">
        <v>246</v>
      </c>
      <c r="E161" s="13" t="s">
        <v>247</v>
      </c>
      <c r="F161" s="13">
        <v>100306</v>
      </c>
      <c r="G161" s="13" t="s">
        <v>75</v>
      </c>
      <c r="H161" s="49">
        <v>40000</v>
      </c>
      <c r="I161" s="49">
        <v>30000</v>
      </c>
      <c r="J161" s="41">
        <v>8689</v>
      </c>
    </row>
    <row r="162" spans="1:10" s="3" customFormat="1" ht="30" x14ac:dyDescent="0.25">
      <c r="A162" s="13" t="s">
        <v>61</v>
      </c>
      <c r="B162" s="78" t="s">
        <v>58</v>
      </c>
      <c r="C162" s="78"/>
      <c r="D162" s="13" t="s">
        <v>246</v>
      </c>
      <c r="E162" s="13" t="s">
        <v>247</v>
      </c>
      <c r="F162" s="13" t="s">
        <v>76</v>
      </c>
      <c r="G162" s="13" t="s">
        <v>77</v>
      </c>
      <c r="H162" s="49">
        <v>16000</v>
      </c>
      <c r="I162" s="49">
        <v>12000</v>
      </c>
      <c r="J162" s="41">
        <v>8744</v>
      </c>
    </row>
    <row r="163" spans="1:10" s="3" customFormat="1" ht="30" x14ac:dyDescent="0.25">
      <c r="A163" s="13" t="s">
        <v>61</v>
      </c>
      <c r="B163" s="78" t="s">
        <v>58</v>
      </c>
      <c r="C163" s="78"/>
      <c r="D163" s="13" t="s">
        <v>246</v>
      </c>
      <c r="E163" s="13" t="s">
        <v>247</v>
      </c>
      <c r="F163" s="13">
        <v>200101</v>
      </c>
      <c r="G163" s="13" t="s">
        <v>79</v>
      </c>
      <c r="H163" s="49">
        <v>982</v>
      </c>
      <c r="I163" s="49">
        <v>982</v>
      </c>
      <c r="J163" s="41">
        <v>0</v>
      </c>
    </row>
    <row r="164" spans="1:10" s="3" customFormat="1" ht="30" x14ac:dyDescent="0.25">
      <c r="A164" s="13" t="s">
        <v>61</v>
      </c>
      <c r="B164" s="78" t="s">
        <v>58</v>
      </c>
      <c r="C164" s="78"/>
      <c r="D164" s="13" t="s">
        <v>246</v>
      </c>
      <c r="E164" s="13" t="s">
        <v>247</v>
      </c>
      <c r="F164" s="13" t="s">
        <v>80</v>
      </c>
      <c r="G164" s="13" t="s">
        <v>81</v>
      </c>
      <c r="H164" s="49">
        <v>11000</v>
      </c>
      <c r="I164" s="49">
        <v>11000</v>
      </c>
      <c r="J164" s="41">
        <v>3000</v>
      </c>
    </row>
    <row r="165" spans="1:10" s="3" customFormat="1" ht="30" x14ac:dyDescent="0.25">
      <c r="A165" s="13" t="s">
        <v>61</v>
      </c>
      <c r="B165" s="78" t="s">
        <v>58</v>
      </c>
      <c r="C165" s="78"/>
      <c r="D165" s="13" t="s">
        <v>246</v>
      </c>
      <c r="E165" s="13" t="s">
        <v>247</v>
      </c>
      <c r="F165" s="13" t="s">
        <v>82</v>
      </c>
      <c r="G165" s="13" t="s">
        <v>83</v>
      </c>
      <c r="H165" s="49">
        <v>4000</v>
      </c>
      <c r="I165" s="49">
        <v>4000</v>
      </c>
      <c r="J165" s="41">
        <v>1933</v>
      </c>
    </row>
    <row r="166" spans="1:10" s="3" customFormat="1" ht="30" x14ac:dyDescent="0.25">
      <c r="A166" s="13" t="s">
        <v>61</v>
      </c>
      <c r="B166" s="78" t="s">
        <v>58</v>
      </c>
      <c r="C166" s="78"/>
      <c r="D166" s="13" t="s">
        <v>246</v>
      </c>
      <c r="E166" s="13" t="s">
        <v>247</v>
      </c>
      <c r="F166" s="13" t="s">
        <v>222</v>
      </c>
      <c r="G166" s="13" t="s">
        <v>223</v>
      </c>
      <c r="H166" s="49">
        <v>2000</v>
      </c>
      <c r="I166" s="49">
        <v>0</v>
      </c>
      <c r="J166" s="41">
        <v>0</v>
      </c>
    </row>
    <row r="167" spans="1:10" s="3" customFormat="1" ht="30" x14ac:dyDescent="0.25">
      <c r="A167" s="13" t="s">
        <v>61</v>
      </c>
      <c r="B167" s="78" t="s">
        <v>58</v>
      </c>
      <c r="C167" s="78"/>
      <c r="D167" s="13" t="s">
        <v>246</v>
      </c>
      <c r="E167" s="13" t="s">
        <v>247</v>
      </c>
      <c r="F167" s="13">
        <v>200106</v>
      </c>
      <c r="G167" s="13" t="s">
        <v>85</v>
      </c>
      <c r="H167" s="49">
        <v>2000</v>
      </c>
      <c r="I167" s="49">
        <v>2000</v>
      </c>
      <c r="J167" s="41">
        <v>594</v>
      </c>
    </row>
    <row r="168" spans="1:10" s="3" customFormat="1" ht="30" x14ac:dyDescent="0.25">
      <c r="A168" s="13" t="s">
        <v>61</v>
      </c>
      <c r="B168" s="78" t="s">
        <v>58</v>
      </c>
      <c r="C168" s="78"/>
      <c r="D168" s="13" t="s">
        <v>246</v>
      </c>
      <c r="E168" s="13" t="s">
        <v>247</v>
      </c>
      <c r="F168" s="13" t="s">
        <v>88</v>
      </c>
      <c r="G168" s="13" t="s">
        <v>89</v>
      </c>
      <c r="H168" s="49">
        <v>2000</v>
      </c>
      <c r="I168" s="49">
        <v>2000</v>
      </c>
      <c r="J168" s="41">
        <v>861</v>
      </c>
    </row>
    <row r="169" spans="1:10" s="3" customFormat="1" ht="30" x14ac:dyDescent="0.25">
      <c r="A169" s="13" t="s">
        <v>61</v>
      </c>
      <c r="B169" s="78" t="s">
        <v>58</v>
      </c>
      <c r="C169" s="78"/>
      <c r="D169" s="13" t="s">
        <v>246</v>
      </c>
      <c r="E169" s="13" t="s">
        <v>247</v>
      </c>
      <c r="F169" s="13">
        <v>200109</v>
      </c>
      <c r="G169" s="13" t="s">
        <v>91</v>
      </c>
      <c r="H169" s="49">
        <v>140000</v>
      </c>
      <c r="I169" s="49">
        <v>105000</v>
      </c>
      <c r="J169" s="41">
        <v>60659</v>
      </c>
    </row>
    <row r="170" spans="1:10" s="3" customFormat="1" ht="30" x14ac:dyDescent="0.25">
      <c r="A170" s="13" t="s">
        <v>61</v>
      </c>
      <c r="B170" s="78" t="s">
        <v>58</v>
      </c>
      <c r="C170" s="78"/>
      <c r="D170" s="13" t="s">
        <v>246</v>
      </c>
      <c r="E170" s="13" t="s">
        <v>247</v>
      </c>
      <c r="F170" s="13" t="s">
        <v>92</v>
      </c>
      <c r="G170" s="13" t="s">
        <v>93</v>
      </c>
      <c r="H170" s="49">
        <v>12000</v>
      </c>
      <c r="I170" s="49">
        <v>9000</v>
      </c>
      <c r="J170" s="41">
        <v>8704</v>
      </c>
    </row>
    <row r="171" spans="1:10" s="3" customFormat="1" ht="30" x14ac:dyDescent="0.25">
      <c r="A171" s="13" t="s">
        <v>61</v>
      </c>
      <c r="B171" s="78" t="s">
        <v>58</v>
      </c>
      <c r="C171" s="78"/>
      <c r="D171" s="13" t="s">
        <v>246</v>
      </c>
      <c r="E171" s="13" t="s">
        <v>247</v>
      </c>
      <c r="F171" s="13">
        <v>200200</v>
      </c>
      <c r="G171" s="13" t="s">
        <v>151</v>
      </c>
      <c r="H171" s="49">
        <v>3000</v>
      </c>
      <c r="I171" s="49">
        <v>2000</v>
      </c>
      <c r="J171" s="41">
        <v>992</v>
      </c>
    </row>
    <row r="172" spans="1:10" s="3" customFormat="1" ht="30" x14ac:dyDescent="0.25">
      <c r="A172" s="13" t="s">
        <v>61</v>
      </c>
      <c r="B172" s="78" t="s">
        <v>58</v>
      </c>
      <c r="C172" s="78"/>
      <c r="D172" s="13" t="s">
        <v>246</v>
      </c>
      <c r="E172" s="13" t="s">
        <v>247</v>
      </c>
      <c r="F172" s="13">
        <v>200530</v>
      </c>
      <c r="G172" s="13" t="s">
        <v>95</v>
      </c>
      <c r="H172" s="49">
        <v>2000</v>
      </c>
      <c r="I172" s="49">
        <v>1000</v>
      </c>
      <c r="J172" s="41">
        <v>631</v>
      </c>
    </row>
    <row r="173" spans="1:10" s="3" customFormat="1" ht="30" x14ac:dyDescent="0.25">
      <c r="A173" s="13" t="s">
        <v>61</v>
      </c>
      <c r="B173" s="78" t="s">
        <v>58</v>
      </c>
      <c r="C173" s="78"/>
      <c r="D173" s="13" t="s">
        <v>246</v>
      </c>
      <c r="E173" s="13" t="s">
        <v>247</v>
      </c>
      <c r="F173" s="13">
        <v>201300</v>
      </c>
      <c r="G173" s="13" t="s">
        <v>197</v>
      </c>
      <c r="H173" s="49">
        <v>4000</v>
      </c>
      <c r="I173" s="49">
        <v>4000</v>
      </c>
      <c r="J173" s="41">
        <v>1550</v>
      </c>
    </row>
    <row r="174" spans="1:10" s="3" customFormat="1" ht="30" x14ac:dyDescent="0.25">
      <c r="A174" s="13" t="s">
        <v>61</v>
      </c>
      <c r="B174" s="78" t="s">
        <v>58</v>
      </c>
      <c r="C174" s="78"/>
      <c r="D174" s="13" t="s">
        <v>246</v>
      </c>
      <c r="E174" s="13" t="s">
        <v>247</v>
      </c>
      <c r="F174" s="13">
        <v>203030</v>
      </c>
      <c r="G174" s="13" t="s">
        <v>107</v>
      </c>
      <c r="H174" s="49">
        <v>2000</v>
      </c>
      <c r="I174" s="49">
        <v>2000</v>
      </c>
      <c r="J174" s="41">
        <v>450</v>
      </c>
    </row>
    <row r="175" spans="1:10" s="3" customFormat="1" ht="60" x14ac:dyDescent="0.25">
      <c r="A175" s="13" t="s">
        <v>61</v>
      </c>
      <c r="B175" s="78" t="s">
        <v>58</v>
      </c>
      <c r="C175" s="78"/>
      <c r="D175" s="13" t="s">
        <v>246</v>
      </c>
      <c r="E175" s="13" t="s">
        <v>247</v>
      </c>
      <c r="F175" s="13">
        <v>850101</v>
      </c>
      <c r="G175" s="13" t="s">
        <v>113</v>
      </c>
      <c r="H175" s="49">
        <v>-4982</v>
      </c>
      <c r="I175" s="49">
        <v>-4982</v>
      </c>
      <c r="J175" s="41">
        <v>-4982</v>
      </c>
    </row>
    <row r="176" spans="1:10" s="3" customFormat="1" x14ac:dyDescent="0.25">
      <c r="A176" s="70" t="s">
        <v>302</v>
      </c>
      <c r="B176" s="70"/>
      <c r="C176" s="70"/>
      <c r="D176" s="70"/>
      <c r="E176" s="70"/>
      <c r="F176" s="70"/>
      <c r="G176" s="70"/>
      <c r="H176" s="49">
        <f>SUM(H156:H175)</f>
        <v>865000</v>
      </c>
      <c r="I176" s="49">
        <f t="shared" ref="I176:J176" si="2">SUM(I156:I175)</f>
        <v>656000</v>
      </c>
      <c r="J176" s="49">
        <f t="shared" si="2"/>
        <v>492373</v>
      </c>
    </row>
    <row r="177" spans="1:10" s="3" customFormat="1" ht="30" x14ac:dyDescent="0.25">
      <c r="A177" s="13" t="s">
        <v>61</v>
      </c>
      <c r="B177" s="78" t="s">
        <v>58</v>
      </c>
      <c r="C177" s="78"/>
      <c r="D177" s="13" t="s">
        <v>212</v>
      </c>
      <c r="E177" s="13" t="s">
        <v>213</v>
      </c>
      <c r="F177" s="13" t="s">
        <v>64</v>
      </c>
      <c r="G177" s="13" t="s">
        <v>65</v>
      </c>
      <c r="H177" s="49">
        <v>1788000</v>
      </c>
      <c r="I177" s="49">
        <v>1341000</v>
      </c>
      <c r="J177" s="41">
        <v>1180164</v>
      </c>
    </row>
    <row r="178" spans="1:10" s="3" customFormat="1" ht="30" x14ac:dyDescent="0.25">
      <c r="A178" s="13" t="s">
        <v>61</v>
      </c>
      <c r="B178" s="78" t="s">
        <v>58</v>
      </c>
      <c r="C178" s="78"/>
      <c r="D178" s="13" t="s">
        <v>212</v>
      </c>
      <c r="E178" s="13" t="s">
        <v>213</v>
      </c>
      <c r="F178" s="13">
        <v>100105</v>
      </c>
      <c r="G178" s="13" t="s">
        <v>187</v>
      </c>
      <c r="H178" s="49">
        <v>86000</v>
      </c>
      <c r="I178" s="49">
        <v>64500</v>
      </c>
      <c r="J178" s="41">
        <v>45320</v>
      </c>
    </row>
    <row r="179" spans="1:10" s="3" customFormat="1" ht="30" x14ac:dyDescent="0.25">
      <c r="A179" s="13" t="s">
        <v>61</v>
      </c>
      <c r="B179" s="78" t="s">
        <v>58</v>
      </c>
      <c r="C179" s="78"/>
      <c r="D179" s="13" t="s">
        <v>212</v>
      </c>
      <c r="E179" s="13" t="s">
        <v>213</v>
      </c>
      <c r="F179" s="13">
        <v>100113</v>
      </c>
      <c r="G179" s="13" t="s">
        <v>264</v>
      </c>
      <c r="H179" s="49">
        <v>10000</v>
      </c>
      <c r="I179" s="49">
        <v>9000</v>
      </c>
      <c r="J179" s="41">
        <v>0</v>
      </c>
    </row>
    <row r="180" spans="1:10" s="3" customFormat="1" ht="30" x14ac:dyDescent="0.25">
      <c r="A180" s="13" t="s">
        <v>61</v>
      </c>
      <c r="B180" s="78" t="s">
        <v>58</v>
      </c>
      <c r="C180" s="78"/>
      <c r="D180" s="13" t="s">
        <v>212</v>
      </c>
      <c r="E180" s="13" t="s">
        <v>213</v>
      </c>
      <c r="F180" s="13">
        <v>100117</v>
      </c>
      <c r="G180" s="13" t="s">
        <v>219</v>
      </c>
      <c r="H180" s="49">
        <v>100000</v>
      </c>
      <c r="I180" s="49">
        <v>75000</v>
      </c>
      <c r="J180" s="41">
        <v>61898</v>
      </c>
    </row>
    <row r="181" spans="1:10" s="3" customFormat="1" ht="30" x14ac:dyDescent="0.25">
      <c r="A181" s="13" t="s">
        <v>61</v>
      </c>
      <c r="B181" s="78" t="s">
        <v>58</v>
      </c>
      <c r="C181" s="78"/>
      <c r="D181" s="13" t="s">
        <v>212</v>
      </c>
      <c r="E181" s="13" t="s">
        <v>213</v>
      </c>
      <c r="F181" s="13">
        <v>100202</v>
      </c>
      <c r="G181" s="13" t="s">
        <v>365</v>
      </c>
      <c r="H181" s="49">
        <v>58000</v>
      </c>
      <c r="I181" s="49">
        <v>43500</v>
      </c>
      <c r="J181" s="41">
        <v>25675</v>
      </c>
    </row>
    <row r="182" spans="1:10" s="3" customFormat="1" ht="30" x14ac:dyDescent="0.25">
      <c r="A182" s="13" t="s">
        <v>61</v>
      </c>
      <c r="B182" s="78" t="s">
        <v>58</v>
      </c>
      <c r="C182" s="78"/>
      <c r="D182" s="13" t="s">
        <v>212</v>
      </c>
      <c r="E182" s="13" t="s">
        <v>213</v>
      </c>
      <c r="F182" s="13">
        <v>100206</v>
      </c>
      <c r="G182" s="13" t="s">
        <v>265</v>
      </c>
      <c r="H182" s="49">
        <v>35000</v>
      </c>
      <c r="I182" s="49">
        <v>35000</v>
      </c>
      <c r="J182" s="41">
        <v>31900</v>
      </c>
    </row>
    <row r="183" spans="1:10" s="3" customFormat="1" ht="30" x14ac:dyDescent="0.25">
      <c r="A183" s="13" t="s">
        <v>61</v>
      </c>
      <c r="B183" s="78" t="s">
        <v>58</v>
      </c>
      <c r="C183" s="78"/>
      <c r="D183" s="13" t="s">
        <v>212</v>
      </c>
      <c r="E183" s="13" t="s">
        <v>213</v>
      </c>
      <c r="F183" s="13" t="s">
        <v>76</v>
      </c>
      <c r="G183" s="13" t="s">
        <v>77</v>
      </c>
      <c r="H183" s="49">
        <v>46000</v>
      </c>
      <c r="I183" s="49">
        <v>34500</v>
      </c>
      <c r="J183" s="41">
        <v>28967</v>
      </c>
    </row>
    <row r="184" spans="1:10" s="3" customFormat="1" ht="30" x14ac:dyDescent="0.25">
      <c r="A184" s="13" t="s">
        <v>61</v>
      </c>
      <c r="B184" s="78" t="s">
        <v>58</v>
      </c>
      <c r="C184" s="78"/>
      <c r="D184" s="13" t="s">
        <v>212</v>
      </c>
      <c r="E184" s="13" t="s">
        <v>213</v>
      </c>
      <c r="F184" s="13" t="s">
        <v>78</v>
      </c>
      <c r="G184" s="13" t="s">
        <v>79</v>
      </c>
      <c r="H184" s="49">
        <v>3000</v>
      </c>
      <c r="I184" s="49">
        <v>2440</v>
      </c>
      <c r="J184" s="41">
        <v>879</v>
      </c>
    </row>
    <row r="185" spans="1:10" s="3" customFormat="1" ht="30" x14ac:dyDescent="0.25">
      <c r="A185" s="13" t="s">
        <v>61</v>
      </c>
      <c r="B185" s="78" t="s">
        <v>58</v>
      </c>
      <c r="C185" s="78"/>
      <c r="D185" s="13" t="s">
        <v>212</v>
      </c>
      <c r="E185" s="13" t="s">
        <v>213</v>
      </c>
      <c r="F185" s="13" t="s">
        <v>162</v>
      </c>
      <c r="G185" s="13" t="s">
        <v>163</v>
      </c>
      <c r="H185" s="49">
        <v>3000</v>
      </c>
      <c r="I185" s="49">
        <v>2440</v>
      </c>
      <c r="J185" s="41">
        <v>0</v>
      </c>
    </row>
    <row r="186" spans="1:10" s="3" customFormat="1" ht="30" x14ac:dyDescent="0.25">
      <c r="A186" s="13" t="s">
        <v>61</v>
      </c>
      <c r="B186" s="78" t="s">
        <v>58</v>
      </c>
      <c r="C186" s="78"/>
      <c r="D186" s="13" t="s">
        <v>212</v>
      </c>
      <c r="E186" s="13" t="s">
        <v>213</v>
      </c>
      <c r="F186" s="13" t="s">
        <v>80</v>
      </c>
      <c r="G186" s="13" t="s">
        <v>81</v>
      </c>
      <c r="H186" s="49">
        <v>55000</v>
      </c>
      <c r="I186" s="49">
        <v>45000</v>
      </c>
      <c r="J186" s="41">
        <v>20807</v>
      </c>
    </row>
    <row r="187" spans="1:10" s="3" customFormat="1" ht="30" x14ac:dyDescent="0.25">
      <c r="A187" s="13" t="s">
        <v>61</v>
      </c>
      <c r="B187" s="78" t="s">
        <v>58</v>
      </c>
      <c r="C187" s="78"/>
      <c r="D187" s="13" t="s">
        <v>212</v>
      </c>
      <c r="E187" s="13" t="s">
        <v>213</v>
      </c>
      <c r="F187" s="13" t="s">
        <v>82</v>
      </c>
      <c r="G187" s="13" t="s">
        <v>83</v>
      </c>
      <c r="H187" s="49">
        <v>6000</v>
      </c>
      <c r="I187" s="49">
        <v>6000</v>
      </c>
      <c r="J187" s="41">
        <v>4903</v>
      </c>
    </row>
    <row r="188" spans="1:10" s="3" customFormat="1" ht="30" x14ac:dyDescent="0.25">
      <c r="A188" s="13" t="s">
        <v>61</v>
      </c>
      <c r="B188" s="78" t="s">
        <v>58</v>
      </c>
      <c r="C188" s="78"/>
      <c r="D188" s="13" t="s">
        <v>212</v>
      </c>
      <c r="E188" s="13" t="s">
        <v>213</v>
      </c>
      <c r="F188" s="13" t="s">
        <v>222</v>
      </c>
      <c r="G188" s="13" t="s">
        <v>223</v>
      </c>
      <c r="H188" s="49">
        <v>55000</v>
      </c>
      <c r="I188" s="49">
        <v>45000</v>
      </c>
      <c r="J188" s="41">
        <v>0</v>
      </c>
    </row>
    <row r="189" spans="1:10" s="3" customFormat="1" ht="30" x14ac:dyDescent="0.25">
      <c r="A189" s="13" t="s">
        <v>61</v>
      </c>
      <c r="B189" s="78" t="s">
        <v>58</v>
      </c>
      <c r="C189" s="78"/>
      <c r="D189" s="13" t="s">
        <v>212</v>
      </c>
      <c r="E189" s="13" t="s">
        <v>213</v>
      </c>
      <c r="F189" s="13" t="s">
        <v>84</v>
      </c>
      <c r="G189" s="13" t="s">
        <v>85</v>
      </c>
      <c r="H189" s="49">
        <v>2000</v>
      </c>
      <c r="I189" s="49">
        <v>2000</v>
      </c>
      <c r="J189" s="41">
        <v>0</v>
      </c>
    </row>
    <row r="190" spans="1:10" s="3" customFormat="1" ht="30" x14ac:dyDescent="0.25">
      <c r="A190" s="13" t="s">
        <v>61</v>
      </c>
      <c r="B190" s="78" t="s">
        <v>58</v>
      </c>
      <c r="C190" s="78"/>
      <c r="D190" s="13" t="s">
        <v>212</v>
      </c>
      <c r="E190" s="13" t="s">
        <v>213</v>
      </c>
      <c r="F190" s="13" t="s">
        <v>88</v>
      </c>
      <c r="G190" s="13" t="s">
        <v>89</v>
      </c>
      <c r="H190" s="49">
        <v>18000</v>
      </c>
      <c r="I190" s="49">
        <v>13500</v>
      </c>
      <c r="J190" s="41">
        <v>10464</v>
      </c>
    </row>
    <row r="191" spans="1:10" s="3" customFormat="1" ht="30" x14ac:dyDescent="0.25">
      <c r="A191" s="13" t="s">
        <v>61</v>
      </c>
      <c r="B191" s="78" t="s">
        <v>58</v>
      </c>
      <c r="C191" s="78"/>
      <c r="D191" s="13" t="s">
        <v>212</v>
      </c>
      <c r="E191" s="13" t="s">
        <v>213</v>
      </c>
      <c r="F191" s="13" t="s">
        <v>90</v>
      </c>
      <c r="G191" s="13" t="s">
        <v>91</v>
      </c>
      <c r="H191" s="49">
        <v>85000</v>
      </c>
      <c r="I191" s="49">
        <v>75000</v>
      </c>
      <c r="J191" s="41">
        <v>34012</v>
      </c>
    </row>
    <row r="192" spans="1:10" s="3" customFormat="1" ht="30" x14ac:dyDescent="0.25">
      <c r="A192" s="13" t="s">
        <v>61</v>
      </c>
      <c r="B192" s="78" t="s">
        <v>58</v>
      </c>
      <c r="C192" s="78"/>
      <c r="D192" s="13" t="s">
        <v>212</v>
      </c>
      <c r="E192" s="13" t="s">
        <v>213</v>
      </c>
      <c r="F192" s="13" t="s">
        <v>92</v>
      </c>
      <c r="G192" s="13" t="s">
        <v>93</v>
      </c>
      <c r="H192" s="49">
        <v>85000</v>
      </c>
      <c r="I192" s="49">
        <v>85000</v>
      </c>
      <c r="J192" s="41">
        <v>53943</v>
      </c>
    </row>
    <row r="193" spans="1:10" s="3" customFormat="1" ht="30" x14ac:dyDescent="0.25">
      <c r="A193" s="13" t="s">
        <v>61</v>
      </c>
      <c r="B193" s="78" t="s">
        <v>58</v>
      </c>
      <c r="C193" s="78"/>
      <c r="D193" s="13" t="s">
        <v>212</v>
      </c>
      <c r="E193" s="13" t="s">
        <v>213</v>
      </c>
      <c r="F193" s="13">
        <v>200200</v>
      </c>
      <c r="G193" s="13" t="s">
        <v>151</v>
      </c>
      <c r="H193" s="49">
        <v>5000</v>
      </c>
      <c r="I193" s="49">
        <v>5000</v>
      </c>
      <c r="J193" s="41">
        <v>0</v>
      </c>
    </row>
    <row r="194" spans="1:10" s="3" customFormat="1" ht="30" x14ac:dyDescent="0.25">
      <c r="A194" s="13" t="s">
        <v>61</v>
      </c>
      <c r="B194" s="78" t="s">
        <v>58</v>
      </c>
      <c r="C194" s="78"/>
      <c r="D194" s="13" t="s">
        <v>212</v>
      </c>
      <c r="E194" s="13" t="s">
        <v>213</v>
      </c>
      <c r="F194" s="13">
        <v>200302</v>
      </c>
      <c r="G194" s="13" t="s">
        <v>241</v>
      </c>
      <c r="H194" s="49">
        <v>6000</v>
      </c>
      <c r="I194" s="49">
        <v>6000</v>
      </c>
      <c r="J194" s="41">
        <v>3454</v>
      </c>
    </row>
    <row r="195" spans="1:10" s="3" customFormat="1" ht="30" x14ac:dyDescent="0.25">
      <c r="A195" s="13" t="s">
        <v>61</v>
      </c>
      <c r="B195" s="78" t="s">
        <v>58</v>
      </c>
      <c r="C195" s="78"/>
      <c r="D195" s="13" t="s">
        <v>212</v>
      </c>
      <c r="E195" s="13" t="s">
        <v>213</v>
      </c>
      <c r="F195" s="13">
        <v>200401</v>
      </c>
      <c r="G195" s="13" t="s">
        <v>304</v>
      </c>
      <c r="H195" s="49">
        <v>2000</v>
      </c>
      <c r="I195" s="49">
        <v>2000</v>
      </c>
      <c r="J195" s="41">
        <v>1120</v>
      </c>
    </row>
    <row r="196" spans="1:10" s="3" customFormat="1" ht="30" x14ac:dyDescent="0.25">
      <c r="A196" s="13" t="s">
        <v>61</v>
      </c>
      <c r="B196" s="78" t="s">
        <v>58</v>
      </c>
      <c r="C196" s="78"/>
      <c r="D196" s="13" t="s">
        <v>212</v>
      </c>
      <c r="E196" s="13" t="s">
        <v>213</v>
      </c>
      <c r="F196" s="13">
        <v>200501</v>
      </c>
      <c r="G196" s="13" t="s">
        <v>229</v>
      </c>
      <c r="H196" s="49">
        <v>56000</v>
      </c>
      <c r="I196" s="49">
        <v>56000</v>
      </c>
      <c r="J196" s="41">
        <v>14176</v>
      </c>
    </row>
    <row r="197" spans="1:10" s="3" customFormat="1" ht="30" x14ac:dyDescent="0.25">
      <c r="A197" s="13" t="s">
        <v>61</v>
      </c>
      <c r="B197" s="78" t="s">
        <v>58</v>
      </c>
      <c r="C197" s="78"/>
      <c r="D197" s="13" t="s">
        <v>212</v>
      </c>
      <c r="E197" s="13" t="s">
        <v>213</v>
      </c>
      <c r="F197" s="13" t="s">
        <v>94</v>
      </c>
      <c r="G197" s="13" t="s">
        <v>95</v>
      </c>
      <c r="H197" s="49">
        <v>55000</v>
      </c>
      <c r="I197" s="49">
        <v>55000</v>
      </c>
      <c r="J197" s="41">
        <v>16875</v>
      </c>
    </row>
    <row r="198" spans="1:10" s="3" customFormat="1" ht="28.5" customHeight="1" x14ac:dyDescent="0.25">
      <c r="A198" s="13" t="s">
        <v>61</v>
      </c>
      <c r="B198" s="78" t="s">
        <v>58</v>
      </c>
      <c r="C198" s="78"/>
      <c r="D198" s="13" t="s">
        <v>212</v>
      </c>
      <c r="E198" s="13" t="s">
        <v>213</v>
      </c>
      <c r="F198" s="13" t="s">
        <v>96</v>
      </c>
      <c r="G198" s="13" t="s">
        <v>97</v>
      </c>
      <c r="H198" s="49">
        <v>25000</v>
      </c>
      <c r="I198" s="49">
        <v>25000</v>
      </c>
      <c r="J198" s="41">
        <v>0</v>
      </c>
    </row>
    <row r="199" spans="1:10" s="3" customFormat="1" ht="30" x14ac:dyDescent="0.25">
      <c r="A199" s="13" t="s">
        <v>61</v>
      </c>
      <c r="B199" s="78" t="s">
        <v>58</v>
      </c>
      <c r="C199" s="78"/>
      <c r="D199" s="13" t="s">
        <v>212</v>
      </c>
      <c r="E199" s="13" t="s">
        <v>213</v>
      </c>
      <c r="F199" s="13">
        <v>200602</v>
      </c>
      <c r="G199" s="13" t="s">
        <v>243</v>
      </c>
      <c r="H199" s="49">
        <v>6000</v>
      </c>
      <c r="I199" s="49">
        <v>6000</v>
      </c>
      <c r="J199" s="41">
        <v>4428</v>
      </c>
    </row>
    <row r="200" spans="1:10" s="3" customFormat="1" ht="30" x14ac:dyDescent="0.25">
      <c r="A200" s="13" t="s">
        <v>61</v>
      </c>
      <c r="B200" s="78" t="s">
        <v>58</v>
      </c>
      <c r="C200" s="78"/>
      <c r="D200" s="13" t="s">
        <v>212</v>
      </c>
      <c r="E200" s="13" t="s">
        <v>213</v>
      </c>
      <c r="F200" s="13">
        <v>201100</v>
      </c>
      <c r="G200" s="13" t="s">
        <v>165</v>
      </c>
      <c r="H200" s="49">
        <v>2000</v>
      </c>
      <c r="I200" s="49">
        <v>2000</v>
      </c>
      <c r="J200" s="41">
        <v>0</v>
      </c>
    </row>
    <row r="201" spans="1:10" s="3" customFormat="1" ht="30" x14ac:dyDescent="0.25">
      <c r="A201" s="13" t="s">
        <v>61</v>
      </c>
      <c r="B201" s="78" t="s">
        <v>58</v>
      </c>
      <c r="C201" s="78"/>
      <c r="D201" s="13" t="s">
        <v>212</v>
      </c>
      <c r="E201" s="13" t="s">
        <v>213</v>
      </c>
      <c r="F201" s="13">
        <v>201300</v>
      </c>
      <c r="G201" s="13" t="s">
        <v>197</v>
      </c>
      <c r="H201" s="49">
        <v>45000</v>
      </c>
      <c r="I201" s="49">
        <v>45000</v>
      </c>
      <c r="J201" s="41">
        <v>3400</v>
      </c>
    </row>
    <row r="202" spans="1:10" s="3" customFormat="1" ht="30" x14ac:dyDescent="0.25">
      <c r="A202" s="13" t="s">
        <v>61</v>
      </c>
      <c r="B202" s="78" t="s">
        <v>58</v>
      </c>
      <c r="C202" s="78"/>
      <c r="D202" s="13" t="s">
        <v>212</v>
      </c>
      <c r="E202" s="13" t="s">
        <v>213</v>
      </c>
      <c r="F202" s="13">
        <v>201400</v>
      </c>
      <c r="G202" s="13" t="s">
        <v>167</v>
      </c>
      <c r="H202" s="49">
        <v>3000</v>
      </c>
      <c r="I202" s="49">
        <v>3000</v>
      </c>
      <c r="J202" s="41">
        <v>2400</v>
      </c>
    </row>
    <row r="203" spans="1:10" s="3" customFormat="1" ht="30" x14ac:dyDescent="0.25">
      <c r="A203" s="13" t="s">
        <v>61</v>
      </c>
      <c r="B203" s="78" t="s">
        <v>58</v>
      </c>
      <c r="C203" s="78"/>
      <c r="D203" s="13" t="s">
        <v>212</v>
      </c>
      <c r="E203" s="13" t="s">
        <v>213</v>
      </c>
      <c r="F203" s="13">
        <v>203001</v>
      </c>
      <c r="G203" s="13" t="s">
        <v>235</v>
      </c>
      <c r="H203" s="49">
        <v>160000</v>
      </c>
      <c r="I203" s="49">
        <v>130000</v>
      </c>
      <c r="J203" s="41">
        <v>4303</v>
      </c>
    </row>
    <row r="204" spans="1:10" s="3" customFormat="1" ht="30" x14ac:dyDescent="0.25">
      <c r="A204" s="13" t="s">
        <v>61</v>
      </c>
      <c r="B204" s="78" t="s">
        <v>58</v>
      </c>
      <c r="C204" s="78"/>
      <c r="D204" s="13" t="s">
        <v>212</v>
      </c>
      <c r="E204" s="13" t="s">
        <v>213</v>
      </c>
      <c r="F204" s="13">
        <v>203004</v>
      </c>
      <c r="G204" s="13" t="s">
        <v>169</v>
      </c>
      <c r="H204" s="49">
        <v>20000</v>
      </c>
      <c r="I204" s="49">
        <v>20000</v>
      </c>
      <c r="J204" s="41">
        <v>13622</v>
      </c>
    </row>
    <row r="205" spans="1:10" s="3" customFormat="1" ht="30" x14ac:dyDescent="0.25">
      <c r="A205" s="13" t="s">
        <v>61</v>
      </c>
      <c r="B205" s="78" t="s">
        <v>58</v>
      </c>
      <c r="C205" s="78"/>
      <c r="D205" s="13" t="s">
        <v>212</v>
      </c>
      <c r="E205" s="13" t="s">
        <v>213</v>
      </c>
      <c r="F205" s="13" t="s">
        <v>106</v>
      </c>
      <c r="G205" s="13" t="s">
        <v>107</v>
      </c>
      <c r="H205" s="49">
        <v>3000</v>
      </c>
      <c r="I205" s="49">
        <v>3000</v>
      </c>
      <c r="J205" s="41">
        <v>759</v>
      </c>
    </row>
    <row r="206" spans="1:10" s="3" customFormat="1" x14ac:dyDescent="0.25">
      <c r="A206" s="70" t="s">
        <v>303</v>
      </c>
      <c r="B206" s="70"/>
      <c r="C206" s="70"/>
      <c r="D206" s="70"/>
      <c r="E206" s="70"/>
      <c r="F206" s="70"/>
      <c r="G206" s="70"/>
      <c r="H206" s="49">
        <f>SUM(H177:H205)</f>
        <v>2823000</v>
      </c>
      <c r="I206" s="49">
        <f>SUM(I177:I205)</f>
        <v>2236880</v>
      </c>
      <c r="J206" s="49">
        <f>SUM(J177:J205)</f>
        <v>1563469</v>
      </c>
    </row>
    <row r="207" spans="1:10" s="3" customFormat="1" x14ac:dyDescent="0.25">
      <c r="A207" s="71" t="s">
        <v>273</v>
      </c>
      <c r="B207" s="71"/>
      <c r="C207" s="71"/>
      <c r="D207" s="71"/>
      <c r="E207" s="71"/>
      <c r="F207" s="71"/>
      <c r="G207" s="71"/>
      <c r="H207" s="42">
        <f>H50+H155+H176+H206</f>
        <v>36748000</v>
      </c>
      <c r="I207" s="42">
        <f>I50+I155+I176+I206</f>
        <v>29087180</v>
      </c>
      <c r="J207" s="42">
        <f>J50+J155+J176+J206</f>
        <v>24426568</v>
      </c>
    </row>
    <row r="208" spans="1:10" s="3" customFormat="1" ht="45" x14ac:dyDescent="0.25">
      <c r="A208" s="13" t="s">
        <v>61</v>
      </c>
      <c r="B208" s="78" t="s">
        <v>58</v>
      </c>
      <c r="C208" s="78"/>
      <c r="D208" s="13" t="s">
        <v>114</v>
      </c>
      <c r="E208" s="13" t="s">
        <v>115</v>
      </c>
      <c r="F208" s="13">
        <v>710102</v>
      </c>
      <c r="G208" s="13" t="s">
        <v>259</v>
      </c>
      <c r="H208" s="49">
        <v>16500</v>
      </c>
      <c r="I208" s="49">
        <v>16500</v>
      </c>
      <c r="J208" s="41">
        <v>16494</v>
      </c>
    </row>
    <row r="209" spans="1:10" s="3" customFormat="1" x14ac:dyDescent="0.25">
      <c r="A209" s="70" t="s">
        <v>300</v>
      </c>
      <c r="B209" s="70"/>
      <c r="C209" s="70"/>
      <c r="D209" s="70"/>
      <c r="E209" s="70"/>
      <c r="F209" s="70"/>
      <c r="G209" s="70"/>
      <c r="H209" s="49">
        <f>SUM(H208:H208)</f>
        <v>16500</v>
      </c>
      <c r="I209" s="49">
        <f t="shared" ref="I209:J209" si="3">SUM(I208:I208)</f>
        <v>16500</v>
      </c>
      <c r="J209" s="49">
        <f t="shared" si="3"/>
        <v>16494</v>
      </c>
    </row>
    <row r="210" spans="1:10" s="3" customFormat="1" ht="30" x14ac:dyDescent="0.25">
      <c r="A210" s="13" t="s">
        <v>61</v>
      </c>
      <c r="B210" s="78" t="s">
        <v>58</v>
      </c>
      <c r="C210" s="78"/>
      <c r="D210" s="13" t="s">
        <v>170</v>
      </c>
      <c r="E210" s="13" t="s">
        <v>171</v>
      </c>
      <c r="F210" s="13">
        <v>710130</v>
      </c>
      <c r="G210" s="13" t="s">
        <v>260</v>
      </c>
      <c r="H210" s="49">
        <v>160000</v>
      </c>
      <c r="I210" s="49">
        <v>160000</v>
      </c>
      <c r="J210" s="49">
        <v>10462</v>
      </c>
    </row>
    <row r="211" spans="1:10" s="3" customFormat="1" ht="30" x14ac:dyDescent="0.25">
      <c r="A211" s="13" t="s">
        <v>61</v>
      </c>
      <c r="B211" s="78" t="s">
        <v>58</v>
      </c>
      <c r="C211" s="78"/>
      <c r="D211" s="13" t="s">
        <v>172</v>
      </c>
      <c r="E211" s="13" t="s">
        <v>173</v>
      </c>
      <c r="F211" s="13">
        <v>710130</v>
      </c>
      <c r="G211" s="13" t="s">
        <v>260</v>
      </c>
      <c r="H211" s="49">
        <v>510000</v>
      </c>
      <c r="I211" s="49">
        <v>510000</v>
      </c>
      <c r="J211" s="49">
        <v>28000</v>
      </c>
    </row>
    <row r="212" spans="1:10" s="3" customFormat="1" x14ac:dyDescent="0.25">
      <c r="A212" s="70" t="s">
        <v>301</v>
      </c>
      <c r="B212" s="70"/>
      <c r="C212" s="70"/>
      <c r="D212" s="70"/>
      <c r="E212" s="70"/>
      <c r="F212" s="70"/>
      <c r="G212" s="70"/>
      <c r="H212" s="49">
        <f>SUM(H210:H211)</f>
        <v>670000</v>
      </c>
      <c r="I212" s="49">
        <f t="shared" ref="I212:J212" si="4">SUM(I210:I211)</f>
        <v>670000</v>
      </c>
      <c r="J212" s="49">
        <f t="shared" si="4"/>
        <v>38462</v>
      </c>
    </row>
    <row r="213" spans="1:10" s="3" customFormat="1" ht="30" x14ac:dyDescent="0.25">
      <c r="A213" s="13" t="s">
        <v>61</v>
      </c>
      <c r="B213" s="78" t="s">
        <v>58</v>
      </c>
      <c r="C213" s="78"/>
      <c r="D213" s="13" t="s">
        <v>212</v>
      </c>
      <c r="E213" s="13" t="s">
        <v>213</v>
      </c>
      <c r="F213" s="13">
        <v>710102</v>
      </c>
      <c r="G213" s="13" t="s">
        <v>259</v>
      </c>
      <c r="H213" s="49">
        <v>38000</v>
      </c>
      <c r="I213" s="49">
        <v>38000</v>
      </c>
      <c r="J213" s="41">
        <v>18497</v>
      </c>
    </row>
    <row r="214" spans="1:10" s="3" customFormat="1" ht="29.45" customHeight="1" x14ac:dyDescent="0.25">
      <c r="A214" s="13" t="s">
        <v>61</v>
      </c>
      <c r="B214" s="78" t="s">
        <v>58</v>
      </c>
      <c r="C214" s="78"/>
      <c r="D214" s="13" t="s">
        <v>212</v>
      </c>
      <c r="E214" s="13" t="s">
        <v>213</v>
      </c>
      <c r="F214" s="13">
        <v>710130</v>
      </c>
      <c r="G214" s="13" t="s">
        <v>260</v>
      </c>
      <c r="H214" s="49">
        <v>5000</v>
      </c>
      <c r="I214" s="49">
        <v>5000</v>
      </c>
      <c r="J214" s="41">
        <v>0</v>
      </c>
    </row>
    <row r="215" spans="1:10" s="3" customFormat="1" x14ac:dyDescent="0.25">
      <c r="A215" s="70" t="s">
        <v>303</v>
      </c>
      <c r="B215" s="70"/>
      <c r="C215" s="70"/>
      <c r="D215" s="70"/>
      <c r="E215" s="70"/>
      <c r="F215" s="70"/>
      <c r="G215" s="70"/>
      <c r="H215" s="49">
        <f>SUM(H213:H214)</f>
        <v>43000</v>
      </c>
      <c r="I215" s="49">
        <f t="shared" ref="I215:J215" si="5">SUM(I213:I214)</f>
        <v>43000</v>
      </c>
      <c r="J215" s="49">
        <f t="shared" si="5"/>
        <v>18497</v>
      </c>
    </row>
    <row r="216" spans="1:10" s="3" customFormat="1" x14ac:dyDescent="0.25">
      <c r="A216" s="71" t="s">
        <v>274</v>
      </c>
      <c r="B216" s="71"/>
      <c r="C216" s="71"/>
      <c r="D216" s="71"/>
      <c r="E216" s="71"/>
      <c r="F216" s="71"/>
      <c r="G216" s="71"/>
      <c r="H216" s="42">
        <f>H209+H212+H215</f>
        <v>729500</v>
      </c>
      <c r="I216" s="42">
        <f>I209+I212+I215</f>
        <v>729500</v>
      </c>
      <c r="J216" s="42">
        <f>J209+J212+J215</f>
        <v>73453</v>
      </c>
    </row>
    <row r="217" spans="1:10" s="3" customFormat="1" x14ac:dyDescent="0.25">
      <c r="A217" s="74" t="s">
        <v>306</v>
      </c>
      <c r="B217" s="74"/>
      <c r="C217" s="74"/>
      <c r="D217" s="74"/>
      <c r="E217" s="74"/>
      <c r="F217" s="74"/>
      <c r="G217" s="74"/>
      <c r="H217" s="43">
        <f>H207+H216</f>
        <v>37477500</v>
      </c>
      <c r="I217" s="43">
        <f>I207+I216</f>
        <v>29816680</v>
      </c>
      <c r="J217" s="43">
        <f>J207+J216</f>
        <v>24500021</v>
      </c>
    </row>
    <row r="218" spans="1:10" s="2" customFormat="1" x14ac:dyDescent="0.25">
      <c r="A218" s="75" t="s">
        <v>291</v>
      </c>
      <c r="B218" s="75"/>
      <c r="C218" s="75"/>
      <c r="D218" s="75"/>
      <c r="E218" s="75"/>
      <c r="F218" s="75"/>
      <c r="G218" s="75"/>
      <c r="H218" s="43">
        <f>H24-H217</f>
        <v>0</v>
      </c>
      <c r="I218" s="43">
        <f>I24-I217</f>
        <v>0</v>
      </c>
      <c r="J218" s="43">
        <f>J24-J217</f>
        <v>3447947</v>
      </c>
    </row>
    <row r="219" spans="1:10" s="2" customFormat="1" x14ac:dyDescent="0.25">
      <c r="A219" s="71" t="s">
        <v>273</v>
      </c>
      <c r="B219" s="71"/>
      <c r="C219" s="71"/>
      <c r="D219" s="71"/>
      <c r="E219" s="71"/>
      <c r="F219" s="71"/>
      <c r="G219" s="71"/>
      <c r="H219" s="61">
        <f>H20-H207</f>
        <v>0</v>
      </c>
      <c r="I219" s="61">
        <f>I20-I207</f>
        <v>0</v>
      </c>
      <c r="J219" s="61">
        <f>J20-J207</f>
        <v>3445127</v>
      </c>
    </row>
    <row r="220" spans="1:10" s="2" customFormat="1" x14ac:dyDescent="0.25">
      <c r="A220" s="71" t="s">
        <v>274</v>
      </c>
      <c r="B220" s="71"/>
      <c r="C220" s="71"/>
      <c r="D220" s="71"/>
      <c r="E220" s="71"/>
      <c r="F220" s="71"/>
      <c r="G220" s="71"/>
      <c r="H220" s="61">
        <f>H23-H216</f>
        <v>0</v>
      </c>
      <c r="I220" s="61">
        <f>I23-I216</f>
        <v>0</v>
      </c>
      <c r="J220" s="61">
        <f>J23-J216</f>
        <v>2820</v>
      </c>
    </row>
    <row r="221" spans="1:10" s="2" customFormat="1" x14ac:dyDescent="0.25">
      <c r="A221" s="11"/>
      <c r="B221" s="11"/>
      <c r="C221" s="11"/>
      <c r="D221" s="11"/>
      <c r="E221" s="11"/>
      <c r="F221" s="11"/>
      <c r="G221" s="11"/>
      <c r="H221" s="19"/>
      <c r="I221" s="19"/>
      <c r="J221" s="19"/>
    </row>
    <row r="222" spans="1:10" s="2" customFormat="1" x14ac:dyDescent="0.25">
      <c r="A222" s="11"/>
      <c r="B222" s="11"/>
      <c r="C222" s="11"/>
      <c r="D222" s="11"/>
      <c r="E222" s="11"/>
      <c r="F222" s="11"/>
      <c r="G222" s="11"/>
      <c r="H222" s="19"/>
      <c r="I222" s="19"/>
      <c r="J222" s="19"/>
    </row>
    <row r="223" spans="1:10" x14ac:dyDescent="0.25">
      <c r="A223" s="17"/>
      <c r="B223" s="17"/>
      <c r="C223" s="17"/>
      <c r="D223" s="17"/>
      <c r="E223" s="17"/>
      <c r="F223" s="17"/>
      <c r="G223" s="17"/>
      <c r="H223" s="18"/>
      <c r="I223" s="18"/>
      <c r="J223" s="18"/>
    </row>
    <row r="224" spans="1:10" x14ac:dyDescent="0.25">
      <c r="A224" s="73" t="s">
        <v>252</v>
      </c>
      <c r="B224" s="73"/>
      <c r="C224" s="73"/>
      <c r="D224" s="73"/>
      <c r="E224" s="73"/>
      <c r="F224" s="1"/>
      <c r="G224" s="1"/>
      <c r="H224" s="1"/>
      <c r="I224" s="1"/>
      <c r="J224" s="1"/>
    </row>
    <row r="225" spans="1:10" x14ac:dyDescent="0.25">
      <c r="A225" s="73" t="s">
        <v>319</v>
      </c>
      <c r="B225" s="73"/>
      <c r="C225" s="73"/>
      <c r="D225" s="73"/>
      <c r="E225" s="73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73" t="s">
        <v>253</v>
      </c>
      <c r="H226" s="73"/>
      <c r="I226" s="73"/>
      <c r="J226" s="73"/>
    </row>
    <row r="227" spans="1:10" x14ac:dyDescent="0.25">
      <c r="A227" s="1"/>
      <c r="B227" s="1"/>
      <c r="C227" s="1"/>
      <c r="D227" s="1"/>
      <c r="E227" s="1"/>
      <c r="F227" s="1"/>
      <c r="G227" s="73" t="s">
        <v>307</v>
      </c>
      <c r="H227" s="73"/>
      <c r="I227" s="73"/>
      <c r="J227" s="73"/>
    </row>
    <row r="228" spans="1:10" x14ac:dyDescent="0.25">
      <c r="A228" s="1"/>
      <c r="B228" s="1"/>
      <c r="C228" s="1"/>
      <c r="D228" s="1"/>
      <c r="E228" s="1"/>
      <c r="F228" s="1"/>
      <c r="G228" s="73" t="s">
        <v>351</v>
      </c>
      <c r="H228" s="73"/>
      <c r="I228" s="73"/>
      <c r="J228" s="73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</sheetData>
  <mergeCells count="220">
    <mergeCell ref="B101:C101"/>
    <mergeCell ref="B102:C102"/>
    <mergeCell ref="B85:C85"/>
    <mergeCell ref="B55:C55"/>
    <mergeCell ref="B54:C54"/>
    <mergeCell ref="B57:C57"/>
    <mergeCell ref="B64:C64"/>
    <mergeCell ref="B81:C81"/>
    <mergeCell ref="B68:C68"/>
    <mergeCell ref="B70:C70"/>
    <mergeCell ref="B72:C72"/>
    <mergeCell ref="B73:C73"/>
    <mergeCell ref="B77:C77"/>
    <mergeCell ref="B78:C78"/>
    <mergeCell ref="B75:C75"/>
    <mergeCell ref="B96:C96"/>
    <mergeCell ref="B97:C97"/>
    <mergeCell ref="B95:C95"/>
    <mergeCell ref="B89:C89"/>
    <mergeCell ref="F3:J3"/>
    <mergeCell ref="F4:J4"/>
    <mergeCell ref="F2:J2"/>
    <mergeCell ref="B99:C99"/>
    <mergeCell ref="B100:C100"/>
    <mergeCell ref="B14:C14"/>
    <mergeCell ref="B22:C22"/>
    <mergeCell ref="A23:G23"/>
    <mergeCell ref="B26:C26"/>
    <mergeCell ref="G227:J227"/>
    <mergeCell ref="G228:J228"/>
    <mergeCell ref="B211:C211"/>
    <mergeCell ref="B112:C112"/>
    <mergeCell ref="B113:C113"/>
    <mergeCell ref="B115:C115"/>
    <mergeCell ref="B116:C116"/>
    <mergeCell ref="B118:C118"/>
    <mergeCell ref="B121:C121"/>
    <mergeCell ref="B122:C122"/>
    <mergeCell ref="B123:C123"/>
    <mergeCell ref="B125:C125"/>
    <mergeCell ref="B127:C127"/>
    <mergeCell ref="B131:C131"/>
    <mergeCell ref="B129:C129"/>
    <mergeCell ref="B130:C130"/>
    <mergeCell ref="B132:C132"/>
    <mergeCell ref="B152:C152"/>
    <mergeCell ref="B148:C148"/>
    <mergeCell ref="B138:C138"/>
    <mergeCell ref="B143:C143"/>
    <mergeCell ref="B134:C134"/>
    <mergeCell ref="B139:C139"/>
    <mergeCell ref="B126:C126"/>
    <mergeCell ref="B62:C62"/>
    <mergeCell ref="B63:C63"/>
    <mergeCell ref="B66:C66"/>
    <mergeCell ref="B67:C67"/>
    <mergeCell ref="B76:C76"/>
    <mergeCell ref="B117:C117"/>
    <mergeCell ref="B119:C119"/>
    <mergeCell ref="B86:C86"/>
    <mergeCell ref="G226:J226"/>
    <mergeCell ref="B128:C128"/>
    <mergeCell ref="B103:C103"/>
    <mergeCell ref="B108:C108"/>
    <mergeCell ref="B109:C109"/>
    <mergeCell ref="B110:C110"/>
    <mergeCell ref="B111:C111"/>
    <mergeCell ref="B114:C114"/>
    <mergeCell ref="B105:C105"/>
    <mergeCell ref="B106:C106"/>
    <mergeCell ref="B107:C107"/>
    <mergeCell ref="B94:C94"/>
    <mergeCell ref="B91:C91"/>
    <mergeCell ref="B92:C92"/>
    <mergeCell ref="B93:C93"/>
    <mergeCell ref="B88:C88"/>
    <mergeCell ref="B36:C36"/>
    <mergeCell ref="B37:C37"/>
    <mergeCell ref="B41:C41"/>
    <mergeCell ref="B42:C42"/>
    <mergeCell ref="B43:C43"/>
    <mergeCell ref="B27:C27"/>
    <mergeCell ref="B35:C35"/>
    <mergeCell ref="B38:C38"/>
    <mergeCell ref="B149:C149"/>
    <mergeCell ref="B39:C39"/>
    <mergeCell ref="B40:C40"/>
    <mergeCell ref="B47:C47"/>
    <mergeCell ref="B48:C48"/>
    <mergeCell ref="B44:C44"/>
    <mergeCell ref="B79:C79"/>
    <mergeCell ref="B80:C80"/>
    <mergeCell ref="A50:G50"/>
    <mergeCell ref="B60:C60"/>
    <mergeCell ref="B65:C65"/>
    <mergeCell ref="B69:C69"/>
    <mergeCell ref="B71:C71"/>
    <mergeCell ref="B74:C74"/>
    <mergeCell ref="B61:C61"/>
    <mergeCell ref="B53:C53"/>
    <mergeCell ref="A7:J7"/>
    <mergeCell ref="A8:J8"/>
    <mergeCell ref="A9:J9"/>
    <mergeCell ref="B12:C12"/>
    <mergeCell ref="B16:C16"/>
    <mergeCell ref="A20:G20"/>
    <mergeCell ref="B18:C18"/>
    <mergeCell ref="B13:C13"/>
    <mergeCell ref="A24:G24"/>
    <mergeCell ref="B21:C21"/>
    <mergeCell ref="B136:C136"/>
    <mergeCell ref="B87:C87"/>
    <mergeCell ref="B104:C104"/>
    <mergeCell ref="B15:C15"/>
    <mergeCell ref="B17:C17"/>
    <mergeCell ref="B19:C19"/>
    <mergeCell ref="B25:C25"/>
    <mergeCell ref="B28:C28"/>
    <mergeCell ref="B31:C31"/>
    <mergeCell ref="B32:C32"/>
    <mergeCell ref="B34:C34"/>
    <mergeCell ref="B120:C120"/>
    <mergeCell ref="B124:C124"/>
    <mergeCell ref="B98:C98"/>
    <mergeCell ref="B82:C82"/>
    <mergeCell ref="B83:C83"/>
    <mergeCell ref="B84:C84"/>
    <mergeCell ref="B90:C90"/>
    <mergeCell ref="B45:C45"/>
    <mergeCell ref="B46:C46"/>
    <mergeCell ref="B49:C49"/>
    <mergeCell ref="B29:C29"/>
    <mergeCell ref="B30:C30"/>
    <mergeCell ref="B33:C33"/>
    <mergeCell ref="B178:C178"/>
    <mergeCell ref="B181:C181"/>
    <mergeCell ref="B156:C156"/>
    <mergeCell ref="B159:C159"/>
    <mergeCell ref="B162:C162"/>
    <mergeCell ref="B161:C161"/>
    <mergeCell ref="B180:C180"/>
    <mergeCell ref="B164:C164"/>
    <mergeCell ref="B165:C165"/>
    <mergeCell ref="B166:C166"/>
    <mergeCell ref="B168:C168"/>
    <mergeCell ref="B157:C157"/>
    <mergeCell ref="B167:C167"/>
    <mergeCell ref="B170:C170"/>
    <mergeCell ref="A225:E225"/>
    <mergeCell ref="B189:C189"/>
    <mergeCell ref="B190:C190"/>
    <mergeCell ref="B191:C191"/>
    <mergeCell ref="B192:C192"/>
    <mergeCell ref="B197:C197"/>
    <mergeCell ref="B198:C198"/>
    <mergeCell ref="B193:C193"/>
    <mergeCell ref="B196:C196"/>
    <mergeCell ref="B199:C199"/>
    <mergeCell ref="B200:C200"/>
    <mergeCell ref="B201:C201"/>
    <mergeCell ref="B202:C202"/>
    <mergeCell ref="B203:C203"/>
    <mergeCell ref="B204:C204"/>
    <mergeCell ref="A215:G215"/>
    <mergeCell ref="A224:E224"/>
    <mergeCell ref="A212:G212"/>
    <mergeCell ref="A207:G207"/>
    <mergeCell ref="A206:G206"/>
    <mergeCell ref="B205:C205"/>
    <mergeCell ref="A216:G216"/>
    <mergeCell ref="A220:G220"/>
    <mergeCell ref="B213:C213"/>
    <mergeCell ref="B214:C214"/>
    <mergeCell ref="A219:G219"/>
    <mergeCell ref="B184:C184"/>
    <mergeCell ref="B185:C185"/>
    <mergeCell ref="B208:C208"/>
    <mergeCell ref="B169:C169"/>
    <mergeCell ref="B172:C172"/>
    <mergeCell ref="B173:C173"/>
    <mergeCell ref="B179:C179"/>
    <mergeCell ref="B171:C171"/>
    <mergeCell ref="B174:C174"/>
    <mergeCell ref="A217:G217"/>
    <mergeCell ref="A218:G218"/>
    <mergeCell ref="B177:C177"/>
    <mergeCell ref="B182:C182"/>
    <mergeCell ref="B194:C194"/>
    <mergeCell ref="B195:C195"/>
    <mergeCell ref="B183:C183"/>
    <mergeCell ref="B210:C210"/>
    <mergeCell ref="A209:G209"/>
    <mergeCell ref="B186:C186"/>
    <mergeCell ref="B187:C187"/>
    <mergeCell ref="B188:C188"/>
    <mergeCell ref="B175:C175"/>
    <mergeCell ref="B51:C51"/>
    <mergeCell ref="B52:C52"/>
    <mergeCell ref="B56:C56"/>
    <mergeCell ref="B58:C58"/>
    <mergeCell ref="B59:C59"/>
    <mergeCell ref="A155:G155"/>
    <mergeCell ref="A176:G176"/>
    <mergeCell ref="B158:C158"/>
    <mergeCell ref="B160:C160"/>
    <mergeCell ref="B163:C163"/>
    <mergeCell ref="B141:C141"/>
    <mergeCell ref="B146:C146"/>
    <mergeCell ref="B154:C154"/>
    <mergeCell ref="B140:C140"/>
    <mergeCell ref="B142:C142"/>
    <mergeCell ref="B147:C147"/>
    <mergeCell ref="B144:C144"/>
    <mergeCell ref="B145:C145"/>
    <mergeCell ref="B151:C151"/>
    <mergeCell ref="B150:C150"/>
    <mergeCell ref="B153:C153"/>
    <mergeCell ref="B133:C133"/>
    <mergeCell ref="B135:C135"/>
    <mergeCell ref="B137:C137"/>
  </mergeCells>
  <pageMargins left="0.3" right="0" top="0.511811023622047" bottom="0.74803149606299202" header="0.31496062992126" footer="0.31496062992126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SURSA A</vt:lpstr>
      <vt:lpstr>SURSA C</vt:lpstr>
      <vt:lpstr>SURSA D</vt:lpstr>
      <vt:lpstr>SURSA E</vt:lpstr>
      <vt:lpstr>SURSA F</vt:lpstr>
      <vt:lpstr>SURSA G</vt:lpstr>
      <vt:lpstr>'SURSA A'!Print_Titles</vt:lpstr>
      <vt:lpstr>'SURSA D'!Print_Titles</vt:lpstr>
      <vt:lpstr>'SURSA E'!Print_Titles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2023-10-31T10:28:31Z</dcterms:modified>
</cp:coreProperties>
</file>